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cuments\Stock\Pokarna\Export Data\"/>
    </mc:Choice>
  </mc:AlternateContent>
  <xr:revisionPtr revIDLastSave="0" documentId="13_ncr:1_{AE4A4BB9-200F-483E-BA0D-BD8A0A3AB126}" xr6:coauthVersionLast="46" xr6:coauthVersionMax="46" xr10:uidLastSave="{00000000-0000-0000-0000-000000000000}"/>
  <bookViews>
    <workbookView xWindow="810" yWindow="-120" windowWidth="19800" windowHeight="11760" xr2:uid="{1049F891-88F6-4CF7-B229-1CE2D79FA183}"/>
  </bookViews>
  <sheets>
    <sheet name="US Impor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4" i="1" l="1"/>
  <c r="I105" i="1"/>
  <c r="H105" i="1"/>
  <c r="G105" i="1"/>
  <c r="F105" i="1"/>
  <c r="E105" i="1"/>
  <c r="D105" i="1"/>
  <c r="C105" i="1"/>
  <c r="I103" i="1"/>
  <c r="H103" i="1"/>
  <c r="I102" i="1"/>
  <c r="H102" i="1"/>
  <c r="G102" i="1"/>
  <c r="F102" i="1"/>
  <c r="E102" i="1"/>
  <c r="D102" i="1"/>
  <c r="C102" i="1"/>
  <c r="I101" i="1"/>
  <c r="H101" i="1"/>
  <c r="G101" i="1"/>
  <c r="F101" i="1"/>
  <c r="E101" i="1"/>
  <c r="D101" i="1"/>
  <c r="C101" i="1"/>
  <c r="I100" i="1"/>
  <c r="H100" i="1"/>
  <c r="G100" i="1"/>
  <c r="F100" i="1"/>
  <c r="E100" i="1"/>
  <c r="D100" i="1"/>
  <c r="C100" i="1"/>
  <c r="I99" i="1"/>
  <c r="H99" i="1"/>
  <c r="G99" i="1"/>
  <c r="F99" i="1"/>
  <c r="E99" i="1"/>
  <c r="D99" i="1"/>
  <c r="C99" i="1"/>
  <c r="I98" i="1"/>
  <c r="H98" i="1"/>
  <c r="G98" i="1"/>
  <c r="F98" i="1"/>
  <c r="E98" i="1"/>
  <c r="D98" i="1"/>
  <c r="C98" i="1"/>
  <c r="I97" i="1"/>
  <c r="H97" i="1"/>
  <c r="G97" i="1"/>
  <c r="F97" i="1"/>
  <c r="E97" i="1"/>
  <c r="D97" i="1"/>
  <c r="C97" i="1"/>
  <c r="I96" i="1"/>
  <c r="H96" i="1"/>
  <c r="G96" i="1"/>
  <c r="F96" i="1"/>
  <c r="E96" i="1"/>
  <c r="D96" i="1"/>
  <c r="C96" i="1"/>
  <c r="I95" i="1"/>
  <c r="H95" i="1"/>
  <c r="G95" i="1"/>
  <c r="F95" i="1"/>
  <c r="E95" i="1"/>
  <c r="D95" i="1"/>
  <c r="C95" i="1"/>
  <c r="I94" i="1"/>
  <c r="H94" i="1"/>
  <c r="G94" i="1"/>
  <c r="F94" i="1"/>
  <c r="E94" i="1"/>
  <c r="D94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1" i="1"/>
  <c r="D31" i="1"/>
  <c r="E31" i="1"/>
  <c r="D59" i="1" l="1"/>
  <c r="E59" i="1"/>
  <c r="F59" i="1"/>
  <c r="F72" i="1" s="1"/>
  <c r="G59" i="1"/>
  <c r="H59" i="1"/>
  <c r="I90" i="1"/>
  <c r="H90" i="1"/>
  <c r="G90" i="1"/>
  <c r="F90" i="1"/>
  <c r="E90" i="1"/>
  <c r="D90" i="1"/>
  <c r="C90" i="1"/>
  <c r="I88" i="1"/>
  <c r="H88" i="1"/>
  <c r="G88" i="1"/>
  <c r="F88" i="1"/>
  <c r="E88" i="1"/>
  <c r="D88" i="1"/>
  <c r="C88" i="1"/>
  <c r="I87" i="1"/>
  <c r="H87" i="1"/>
  <c r="G87" i="1"/>
  <c r="F87" i="1"/>
  <c r="E87" i="1"/>
  <c r="D87" i="1"/>
  <c r="C87" i="1"/>
  <c r="I86" i="1"/>
  <c r="H86" i="1"/>
  <c r="G86" i="1"/>
  <c r="F86" i="1"/>
  <c r="E86" i="1"/>
  <c r="D86" i="1"/>
  <c r="C86" i="1"/>
  <c r="I85" i="1"/>
  <c r="H85" i="1"/>
  <c r="G85" i="1"/>
  <c r="F85" i="1"/>
  <c r="E85" i="1"/>
  <c r="D85" i="1"/>
  <c r="C85" i="1"/>
  <c r="I84" i="1"/>
  <c r="H84" i="1"/>
  <c r="G84" i="1"/>
  <c r="F84" i="1"/>
  <c r="E84" i="1"/>
  <c r="D84" i="1"/>
  <c r="C84" i="1"/>
  <c r="I83" i="1"/>
  <c r="H83" i="1"/>
  <c r="G83" i="1"/>
  <c r="F83" i="1"/>
  <c r="E83" i="1"/>
  <c r="D83" i="1"/>
  <c r="C83" i="1"/>
  <c r="I82" i="1"/>
  <c r="H82" i="1"/>
  <c r="G82" i="1"/>
  <c r="F82" i="1"/>
  <c r="E82" i="1"/>
  <c r="D82" i="1"/>
  <c r="C82" i="1"/>
  <c r="I81" i="1"/>
  <c r="H81" i="1"/>
  <c r="G81" i="1"/>
  <c r="F81" i="1"/>
  <c r="E81" i="1"/>
  <c r="D81" i="1"/>
  <c r="C81" i="1"/>
  <c r="I80" i="1"/>
  <c r="H80" i="1"/>
  <c r="G80" i="1"/>
  <c r="F80" i="1"/>
  <c r="E80" i="1"/>
  <c r="D80" i="1"/>
  <c r="C80" i="1"/>
  <c r="I79" i="1"/>
  <c r="H79" i="1"/>
  <c r="G79" i="1"/>
  <c r="F79" i="1"/>
  <c r="E79" i="1"/>
  <c r="D79" i="1"/>
  <c r="C79" i="1"/>
  <c r="I61" i="1"/>
  <c r="I74" i="1" s="1"/>
  <c r="H61" i="1"/>
  <c r="H74" i="1" s="1"/>
  <c r="G61" i="1"/>
  <c r="G74" i="1" s="1"/>
  <c r="F61" i="1"/>
  <c r="E61" i="1"/>
  <c r="D61" i="1"/>
  <c r="C61" i="1"/>
  <c r="I59" i="1"/>
  <c r="I72" i="1" s="1"/>
  <c r="I58" i="1"/>
  <c r="H58" i="1"/>
  <c r="G58" i="1"/>
  <c r="F58" i="1"/>
  <c r="E58" i="1"/>
  <c r="D58" i="1"/>
  <c r="C58" i="1"/>
  <c r="I57" i="1"/>
  <c r="I71" i="1" s="1"/>
  <c r="H57" i="1"/>
  <c r="H71" i="1" s="1"/>
  <c r="G57" i="1"/>
  <c r="F57" i="1"/>
  <c r="F71" i="1" s="1"/>
  <c r="E57" i="1"/>
  <c r="D57" i="1"/>
  <c r="C57" i="1"/>
  <c r="I56" i="1"/>
  <c r="I70" i="1" s="1"/>
  <c r="H56" i="1"/>
  <c r="H70" i="1" s="1"/>
  <c r="G56" i="1"/>
  <c r="F56" i="1"/>
  <c r="E56" i="1"/>
  <c r="D56" i="1"/>
  <c r="C56" i="1"/>
  <c r="I55" i="1"/>
  <c r="I69" i="1" s="1"/>
  <c r="H55" i="1"/>
  <c r="G55" i="1"/>
  <c r="G69" i="1" s="1"/>
  <c r="F55" i="1"/>
  <c r="F69" i="1" s="1"/>
  <c r="E55" i="1"/>
  <c r="D55" i="1"/>
  <c r="C55" i="1"/>
  <c r="I54" i="1"/>
  <c r="I68" i="1" s="1"/>
  <c r="H54" i="1"/>
  <c r="H68" i="1" s="1"/>
  <c r="G54" i="1"/>
  <c r="F54" i="1"/>
  <c r="F68" i="1" s="1"/>
  <c r="E54" i="1"/>
  <c r="D54" i="1"/>
  <c r="C54" i="1"/>
  <c r="I53" i="1"/>
  <c r="I67" i="1" s="1"/>
  <c r="H53" i="1"/>
  <c r="H67" i="1" s="1"/>
  <c r="G53" i="1"/>
  <c r="G67" i="1" s="1"/>
  <c r="F53" i="1"/>
  <c r="F67" i="1" s="1"/>
  <c r="E53" i="1"/>
  <c r="D53" i="1"/>
  <c r="C53" i="1"/>
  <c r="I52" i="1"/>
  <c r="H52" i="1"/>
  <c r="G52" i="1"/>
  <c r="G66" i="1" s="1"/>
  <c r="F52" i="1"/>
  <c r="E52" i="1"/>
  <c r="D52" i="1"/>
  <c r="C52" i="1"/>
  <c r="I51" i="1"/>
  <c r="H51" i="1"/>
  <c r="H65" i="1" s="1"/>
  <c r="G51" i="1"/>
  <c r="G65" i="1" s="1"/>
  <c r="F51" i="1"/>
  <c r="F65" i="1" s="1"/>
  <c r="E51" i="1"/>
  <c r="D51" i="1"/>
  <c r="C51" i="1"/>
  <c r="I50" i="1"/>
  <c r="H50" i="1"/>
  <c r="G50" i="1"/>
  <c r="F50" i="1"/>
  <c r="F64" i="1" s="1"/>
  <c r="E50" i="1"/>
  <c r="D50" i="1"/>
  <c r="C50" i="1"/>
  <c r="F74" i="1"/>
  <c r="I45" i="1"/>
  <c r="I89" i="1" s="1"/>
  <c r="C17" i="1"/>
  <c r="D17" i="1"/>
  <c r="H45" i="1"/>
  <c r="H89" i="1" s="1"/>
  <c r="G45" i="1"/>
  <c r="G89" i="1" s="1"/>
  <c r="F45" i="1"/>
  <c r="F89" i="1" s="1"/>
  <c r="E45" i="1"/>
  <c r="E89" i="1" s="1"/>
  <c r="D45" i="1"/>
  <c r="D89" i="1" s="1"/>
  <c r="C45" i="1"/>
  <c r="C89" i="1" s="1"/>
  <c r="E17" i="1"/>
  <c r="I31" i="1"/>
  <c r="H31" i="1"/>
  <c r="G31" i="1"/>
  <c r="F31" i="1"/>
  <c r="I29" i="1"/>
  <c r="H29" i="1"/>
  <c r="G29" i="1"/>
  <c r="F29" i="1"/>
  <c r="I28" i="1"/>
  <c r="H28" i="1"/>
  <c r="G28" i="1"/>
  <c r="F28" i="1"/>
  <c r="I27" i="1"/>
  <c r="H27" i="1"/>
  <c r="G27" i="1"/>
  <c r="F27" i="1"/>
  <c r="I26" i="1"/>
  <c r="H26" i="1"/>
  <c r="G26" i="1"/>
  <c r="F26" i="1"/>
  <c r="I25" i="1"/>
  <c r="H25" i="1"/>
  <c r="G25" i="1"/>
  <c r="F25" i="1"/>
  <c r="I24" i="1"/>
  <c r="H24" i="1"/>
  <c r="G24" i="1"/>
  <c r="F24" i="1"/>
  <c r="H23" i="1"/>
  <c r="I22" i="1"/>
  <c r="H22" i="1"/>
  <c r="G22" i="1"/>
  <c r="F22" i="1"/>
  <c r="I21" i="1"/>
  <c r="H21" i="1"/>
  <c r="G21" i="1"/>
  <c r="F21" i="1"/>
  <c r="I17" i="1"/>
  <c r="H17" i="1"/>
  <c r="G17" i="1"/>
  <c r="F17" i="1"/>
  <c r="E104" i="1" l="1"/>
  <c r="C104" i="1"/>
  <c r="I23" i="1"/>
  <c r="I104" i="1"/>
  <c r="G23" i="1"/>
  <c r="G104" i="1"/>
  <c r="F23" i="1"/>
  <c r="F104" i="1"/>
  <c r="D104" i="1"/>
  <c r="H30" i="1"/>
  <c r="H104" i="1"/>
  <c r="G64" i="1"/>
  <c r="I66" i="1"/>
  <c r="D60" i="1"/>
  <c r="D30" i="1"/>
  <c r="C60" i="1"/>
  <c r="C30" i="1"/>
  <c r="F70" i="1"/>
  <c r="E60" i="1"/>
  <c r="E30" i="1"/>
  <c r="H64" i="1"/>
  <c r="G70" i="1"/>
  <c r="I64" i="1"/>
  <c r="I65" i="1"/>
  <c r="G71" i="1"/>
  <c r="H72" i="1"/>
  <c r="F60" i="1"/>
  <c r="G72" i="1"/>
  <c r="G60" i="1"/>
  <c r="F66" i="1"/>
  <c r="H69" i="1"/>
  <c r="H60" i="1"/>
  <c r="G68" i="1"/>
  <c r="I60" i="1"/>
  <c r="H66" i="1"/>
  <c r="F30" i="1"/>
  <c r="G30" i="1"/>
  <c r="I30" i="1"/>
  <c r="H73" i="1" l="1"/>
  <c r="G73" i="1"/>
  <c r="I73" i="1"/>
  <c r="F73" i="1"/>
</calcChain>
</file>

<file path=xl/sharedStrings.xml><?xml version="1.0" encoding="utf-8"?>
<sst xmlns="http://schemas.openxmlformats.org/spreadsheetml/2006/main" count="143" uniqueCount="33">
  <si>
    <t>China</t>
  </si>
  <si>
    <t>India</t>
  </si>
  <si>
    <t>Spain</t>
  </si>
  <si>
    <t>Israel</t>
  </si>
  <si>
    <t>Others</t>
  </si>
  <si>
    <t>CY2016</t>
  </si>
  <si>
    <t>CY2017</t>
  </si>
  <si>
    <t>CY2018</t>
  </si>
  <si>
    <t>CY2019</t>
  </si>
  <si>
    <t>10m CY2020</t>
  </si>
  <si>
    <t>CY2015</t>
  </si>
  <si>
    <t>Vietnam</t>
  </si>
  <si>
    <t>Canada</t>
  </si>
  <si>
    <t>Malaysia</t>
  </si>
  <si>
    <t>South Korea</t>
  </si>
  <si>
    <t>Turkey</t>
  </si>
  <si>
    <t>In USD</t>
  </si>
  <si>
    <t>In %</t>
  </si>
  <si>
    <t>Italy</t>
  </si>
  <si>
    <t>TOTAL</t>
  </si>
  <si>
    <t>CY2014</t>
  </si>
  <si>
    <t>In Sq mtrs</t>
  </si>
  <si>
    <t>In Lac Sq mtrs</t>
  </si>
  <si>
    <t>In million USD</t>
  </si>
  <si>
    <t>11mCY2020</t>
  </si>
  <si>
    <t>VALUE (in million USD)</t>
  </si>
  <si>
    <t>VOLUME (in lakh sq mtr)</t>
  </si>
  <si>
    <t>In Lakh Sq mtr</t>
  </si>
  <si>
    <t>VALUE (in USD)</t>
  </si>
  <si>
    <t>VOLUME (in sq mtr)</t>
  </si>
  <si>
    <t>REALIZATION (in USD per sq feet)</t>
  </si>
  <si>
    <t>US Imports for HS Code 6810990010 (Agglomerated quartz slabs of the type used for countertops)​</t>
  </si>
  <si>
    <t>Source: https://dataweb.usitc.gov/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</si>
</sst>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color indexed="8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rgb="FFF2F8EE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double">
        <color theme="0" tint="-0.14993743705557422"/>
      </bottom>
      <diagonal/>
    </border>
    <border>
      <left/>
      <right/>
      <top/>
      <bottom style="thin">
        <color theme="0" tint="-0.149967955565050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27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4" fillId="0" borderId="0" xfId="0" applyFont="1"/>
    <xf numFmtId="164" fontId="4" fillId="0" borderId="1" xfId="1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9" fontId="4" fillId="0" borderId="1" xfId="2" applyFont="1" applyBorder="1" applyAlignment="1">
      <alignment horizontal="right"/>
    </xf>
    <xf numFmtId="9" fontId="4" fillId="4" borderId="1" xfId="2" applyFont="1" applyFill="1" applyBorder="1" applyAlignment="1">
      <alignment horizontal="right"/>
    </xf>
    <xf numFmtId="9" fontId="4" fillId="3" borderId="1" xfId="2" applyFont="1" applyFill="1" applyBorder="1" applyAlignment="1">
      <alignment horizontal="right"/>
    </xf>
    <xf numFmtId="0" fontId="4" fillId="5" borderId="1" xfId="0" applyFont="1" applyFill="1" applyBorder="1"/>
    <xf numFmtId="165" fontId="4" fillId="0" borderId="1" xfId="1" applyNumberFormat="1" applyFont="1" applyBorder="1" applyAlignment="1">
      <alignment horizontal="right"/>
    </xf>
    <xf numFmtId="0" fontId="4" fillId="5" borderId="3" xfId="0" applyFont="1" applyFill="1" applyBorder="1"/>
    <xf numFmtId="0" fontId="4" fillId="5" borderId="2" xfId="0" applyFont="1" applyFill="1" applyBorder="1"/>
    <xf numFmtId="164" fontId="4" fillId="0" borderId="2" xfId="1" applyNumberFormat="1" applyFont="1" applyBorder="1" applyAlignment="1">
      <alignment horizontal="right"/>
    </xf>
    <xf numFmtId="164" fontId="4" fillId="6" borderId="1" xfId="1" applyNumberFormat="1" applyFont="1" applyFill="1" applyBorder="1" applyAlignment="1">
      <alignment horizontal="right"/>
    </xf>
    <xf numFmtId="164" fontId="4" fillId="7" borderId="1" xfId="1" applyNumberFormat="1" applyFont="1" applyFill="1" applyBorder="1" applyAlignment="1">
      <alignment horizontal="right"/>
    </xf>
    <xf numFmtId="165" fontId="4" fillId="7" borderId="1" xfId="1" applyNumberFormat="1" applyFont="1" applyFill="1" applyBorder="1" applyAlignment="1">
      <alignment horizontal="right"/>
    </xf>
    <xf numFmtId="164" fontId="4" fillId="7" borderId="2" xfId="1" applyNumberFormat="1" applyFont="1" applyFill="1" applyBorder="1" applyAlignment="1">
      <alignment horizontal="right"/>
    </xf>
    <xf numFmtId="164" fontId="4" fillId="5" borderId="3" xfId="1" applyNumberFormat="1" applyFont="1" applyFill="1" applyBorder="1" applyAlignment="1">
      <alignment horizontal="right"/>
    </xf>
    <xf numFmtId="0" fontId="6" fillId="0" borderId="0" xfId="0" applyFont="1"/>
    <xf numFmtId="164" fontId="4" fillId="0" borderId="1" xfId="1" applyNumberFormat="1" applyFont="1" applyFill="1" applyBorder="1" applyAlignment="1">
      <alignment horizontal="right"/>
    </xf>
    <xf numFmtId="9" fontId="4" fillId="0" borderId="1" xfId="2" applyFont="1" applyFill="1" applyBorder="1" applyAlignment="1">
      <alignment horizontal="right"/>
    </xf>
    <xf numFmtId="0" fontId="5" fillId="0" borderId="0" xfId="0" applyFont="1"/>
    <xf numFmtId="0" fontId="0" fillId="0" borderId="0" xfId="0" applyFont="1"/>
    <xf numFmtId="164" fontId="8" fillId="0" borderId="1" xfId="1" applyNumberFormat="1" applyFont="1" applyBorder="1" applyAlignment="1">
      <alignment horizontal="right"/>
    </xf>
    <xf numFmtId="3" fontId="9" fillId="0" borderId="0" xfId="3" applyNumberFormat="1" applyFont="1"/>
  </cellXfs>
  <cellStyles count="4">
    <cellStyle name="Comma" xfId="1" builtinId="3"/>
    <cellStyle name="Normal" xfId="0" builtinId="0"/>
    <cellStyle name="Normal 2" xfId="3" xr:uid="{2FBBCDCE-58FC-4516-8B96-C6A3B11DC3D7}"/>
    <cellStyle name="Percent" xfId="2" builtinId="5"/>
  </cellStyles>
  <dxfs count="0"/>
  <tableStyles count="0" defaultTableStyle="TableStyleMedium2" defaultPivotStyle="PivotStyleLight16"/>
  <colors>
    <mruColors>
      <color rgb="FFF2F8EE"/>
      <color rgb="FFECF5E7"/>
      <color rgb="FFFEF5F0"/>
      <color rgb="FFFDE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331D5-9B6B-487E-A125-A093E6DB6CD9}">
  <dimension ref="B2:I105"/>
  <sheetViews>
    <sheetView showGridLines="0" tabSelected="1" topLeftCell="A5" zoomScaleNormal="100" workbookViewId="0">
      <selection activeCell="L15" sqref="L15"/>
    </sheetView>
  </sheetViews>
  <sheetFormatPr defaultRowHeight="12.75" x14ac:dyDescent="0.2"/>
  <cols>
    <col min="1" max="1" width="4.140625" style="3" customWidth="1"/>
    <col min="2" max="2" width="12.5703125" style="3" customWidth="1"/>
    <col min="3" max="9" width="13.7109375" style="6" customWidth="1"/>
    <col min="10" max="16384" width="9.140625" style="3"/>
  </cols>
  <sheetData>
    <row r="2" spans="2:9" ht="15" x14ac:dyDescent="0.25">
      <c r="B2" s="23" t="s">
        <v>31</v>
      </c>
    </row>
    <row r="3" spans="2:9" ht="15" x14ac:dyDescent="0.25">
      <c r="B3" s="24" t="s">
        <v>32</v>
      </c>
    </row>
    <row r="5" spans="2:9" x14ac:dyDescent="0.2">
      <c r="B5" s="20" t="s">
        <v>28</v>
      </c>
    </row>
    <row r="6" spans="2:9" x14ac:dyDescent="0.2">
      <c r="B6" s="1" t="s">
        <v>16</v>
      </c>
      <c r="C6" s="2" t="s">
        <v>20</v>
      </c>
      <c r="D6" s="2" t="s">
        <v>10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24</v>
      </c>
    </row>
    <row r="7" spans="2:9" x14ac:dyDescent="0.2">
      <c r="B7" s="10" t="s">
        <v>1</v>
      </c>
      <c r="C7" s="25">
        <v>8108745</v>
      </c>
      <c r="D7" s="25">
        <v>25816158</v>
      </c>
      <c r="E7" s="25">
        <v>33635170</v>
      </c>
      <c r="F7" s="25">
        <v>38698126</v>
      </c>
      <c r="G7" s="25">
        <v>69516853</v>
      </c>
      <c r="H7" s="25">
        <v>244039889</v>
      </c>
      <c r="I7" s="25">
        <v>146857637</v>
      </c>
    </row>
    <row r="8" spans="2:9" x14ac:dyDescent="0.2">
      <c r="B8" s="10" t="s">
        <v>0</v>
      </c>
      <c r="C8" s="25">
        <v>67152968</v>
      </c>
      <c r="D8" s="25">
        <v>167471903</v>
      </c>
      <c r="E8" s="25">
        <v>298714481</v>
      </c>
      <c r="F8" s="25">
        <v>464557065</v>
      </c>
      <c r="G8" s="25">
        <v>578725410</v>
      </c>
      <c r="H8" s="25">
        <v>47724669</v>
      </c>
      <c r="I8" s="25">
        <v>1965004</v>
      </c>
    </row>
    <row r="9" spans="2:9" x14ac:dyDescent="0.2">
      <c r="B9" s="10" t="s">
        <v>2</v>
      </c>
      <c r="C9" s="25">
        <v>63183174</v>
      </c>
      <c r="D9" s="25">
        <v>81314063</v>
      </c>
      <c r="E9" s="25">
        <v>97413662</v>
      </c>
      <c r="F9" s="25">
        <v>145702690</v>
      </c>
      <c r="G9" s="25">
        <v>175367674</v>
      </c>
      <c r="H9" s="25">
        <v>281243516</v>
      </c>
      <c r="I9" s="25">
        <v>211764049</v>
      </c>
    </row>
    <row r="10" spans="2:9" x14ac:dyDescent="0.2">
      <c r="B10" s="10" t="s">
        <v>3</v>
      </c>
      <c r="C10" s="25">
        <v>102795683</v>
      </c>
      <c r="D10" s="25">
        <v>109498703</v>
      </c>
      <c r="E10" s="25">
        <v>96898194</v>
      </c>
      <c r="F10" s="25">
        <v>106547373</v>
      </c>
      <c r="G10" s="25">
        <v>87195238</v>
      </c>
      <c r="H10" s="25">
        <v>86672879</v>
      </c>
      <c r="I10" s="25">
        <v>89519563</v>
      </c>
    </row>
    <row r="11" spans="2:9" x14ac:dyDescent="0.2">
      <c r="B11" s="10" t="s">
        <v>11</v>
      </c>
      <c r="C11" s="25">
        <v>25098292</v>
      </c>
      <c r="D11" s="25">
        <v>46481260</v>
      </c>
      <c r="E11" s="25">
        <v>57933588</v>
      </c>
      <c r="F11" s="25">
        <v>54451204</v>
      </c>
      <c r="G11" s="25">
        <v>46364201</v>
      </c>
      <c r="H11" s="25">
        <v>118278273</v>
      </c>
      <c r="I11" s="25">
        <v>165926650</v>
      </c>
    </row>
    <row r="12" spans="2:9" x14ac:dyDescent="0.2">
      <c r="B12" s="10" t="s">
        <v>12</v>
      </c>
      <c r="C12" s="25">
        <v>58505010</v>
      </c>
      <c r="D12" s="25">
        <v>66234852</v>
      </c>
      <c r="E12" s="25">
        <v>66850866</v>
      </c>
      <c r="F12" s="25">
        <v>60768816</v>
      </c>
      <c r="G12" s="25">
        <v>69949746</v>
      </c>
      <c r="H12" s="25">
        <v>91291196</v>
      </c>
      <c r="I12" s="25">
        <v>84326227</v>
      </c>
    </row>
    <row r="13" spans="2:9" x14ac:dyDescent="0.2">
      <c r="B13" s="10" t="s">
        <v>14</v>
      </c>
      <c r="C13" s="25">
        <v>7787776</v>
      </c>
      <c r="D13" s="25">
        <v>12756411</v>
      </c>
      <c r="E13" s="25">
        <v>9174783</v>
      </c>
      <c r="F13" s="25">
        <v>9871261</v>
      </c>
      <c r="G13" s="25">
        <v>10149211</v>
      </c>
      <c r="H13" s="25">
        <v>45165826</v>
      </c>
      <c r="I13" s="25">
        <v>49139207</v>
      </c>
    </row>
    <row r="14" spans="2:9" x14ac:dyDescent="0.2">
      <c r="B14" s="10" t="s">
        <v>15</v>
      </c>
      <c r="C14" s="25">
        <v>239497</v>
      </c>
      <c r="D14" s="25">
        <v>9829356</v>
      </c>
      <c r="E14" s="25">
        <v>17536816</v>
      </c>
      <c r="F14" s="25">
        <v>18946407</v>
      </c>
      <c r="G14" s="25">
        <v>27992534</v>
      </c>
      <c r="H14" s="25">
        <v>18946407</v>
      </c>
      <c r="I14" s="25">
        <v>36387471</v>
      </c>
    </row>
    <row r="15" spans="2:9" x14ac:dyDescent="0.2">
      <c r="B15" s="10" t="s">
        <v>18</v>
      </c>
      <c r="C15" s="25">
        <v>9751948</v>
      </c>
      <c r="D15" s="25">
        <v>18918892</v>
      </c>
      <c r="E15" s="25">
        <v>19689512</v>
      </c>
      <c r="F15" s="25">
        <v>19180950</v>
      </c>
      <c r="G15" s="25">
        <v>22171934</v>
      </c>
      <c r="H15" s="25">
        <v>56701547</v>
      </c>
      <c r="I15" s="25">
        <v>36581136</v>
      </c>
    </row>
    <row r="16" spans="2:9" x14ac:dyDescent="0.2">
      <c r="B16" s="10" t="s">
        <v>13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20718396</v>
      </c>
      <c r="I16" s="25">
        <v>86322356</v>
      </c>
    </row>
    <row r="17" spans="2:9" x14ac:dyDescent="0.2">
      <c r="B17" s="10" t="s">
        <v>4</v>
      </c>
      <c r="C17" s="25">
        <f t="shared" ref="C17:E17" si="0">C18-SUM(C7:C16)</f>
        <v>12357237</v>
      </c>
      <c r="D17" s="25">
        <f t="shared" si="0"/>
        <v>25481618</v>
      </c>
      <c r="E17" s="25">
        <f t="shared" si="0"/>
        <v>29866864</v>
      </c>
      <c r="F17" s="25">
        <f>F18-SUM(F7:F16)</f>
        <v>33326455</v>
      </c>
      <c r="G17" s="25">
        <f>G18-SUM(G7:G16)</f>
        <v>47153527</v>
      </c>
      <c r="H17" s="25">
        <f>H18-SUM(H7:H16)</f>
        <v>145129793</v>
      </c>
      <c r="I17" s="25">
        <f>I18-SUM(I7:I16)</f>
        <v>135340653</v>
      </c>
    </row>
    <row r="18" spans="2:9" x14ac:dyDescent="0.2">
      <c r="B18" s="10" t="s">
        <v>19</v>
      </c>
      <c r="C18" s="25">
        <v>354980330</v>
      </c>
      <c r="D18" s="25">
        <v>563803216</v>
      </c>
      <c r="E18" s="25">
        <v>727713936</v>
      </c>
      <c r="F18" s="25">
        <v>952050347</v>
      </c>
      <c r="G18" s="25">
        <v>1134586328</v>
      </c>
      <c r="H18" s="25">
        <v>1155912391</v>
      </c>
      <c r="I18" s="25">
        <v>1044129953</v>
      </c>
    </row>
    <row r="20" spans="2:9" x14ac:dyDescent="0.2">
      <c r="B20" s="1" t="s">
        <v>17</v>
      </c>
      <c r="C20" s="2" t="s">
        <v>20</v>
      </c>
      <c r="D20" s="2" t="s">
        <v>10</v>
      </c>
      <c r="E20" s="2" t="s">
        <v>5</v>
      </c>
      <c r="F20" s="2" t="s">
        <v>6</v>
      </c>
      <c r="G20" s="2" t="s">
        <v>7</v>
      </c>
      <c r="H20" s="2" t="s">
        <v>8</v>
      </c>
      <c r="I20" s="2" t="s">
        <v>24</v>
      </c>
    </row>
    <row r="21" spans="2:9" x14ac:dyDescent="0.2">
      <c r="B21" s="10" t="s">
        <v>1</v>
      </c>
      <c r="C21" s="7">
        <f t="shared" ref="C21:E21" si="1">C7/$F$18</f>
        <v>8.5171388525317141E-3</v>
      </c>
      <c r="D21" s="7">
        <f t="shared" si="1"/>
        <v>2.7116378961836562E-2</v>
      </c>
      <c r="E21" s="7">
        <f t="shared" si="1"/>
        <v>3.5329192522210173E-2</v>
      </c>
      <c r="F21" s="7">
        <f t="shared" ref="F21:F28" si="2">F7/$F$18</f>
        <v>4.0647142372188014E-2</v>
      </c>
      <c r="G21" s="7">
        <f t="shared" ref="G21:G28" si="3">G7/$G$18</f>
        <v>6.1270659873490035E-2</v>
      </c>
      <c r="H21" s="8">
        <f t="shared" ref="H21:H28" si="4">H7/$H$18</f>
        <v>0.21112317066596789</v>
      </c>
      <c r="I21" s="8">
        <f t="shared" ref="I21:I28" si="5">I7/$I$18</f>
        <v>0.14065072702688761</v>
      </c>
    </row>
    <row r="22" spans="2:9" x14ac:dyDescent="0.2">
      <c r="B22" s="10" t="s">
        <v>0</v>
      </c>
      <c r="C22" s="22">
        <f t="shared" ref="C22:E22" si="6">C8/$F$18</f>
        <v>7.0535101648358522E-2</v>
      </c>
      <c r="D22" s="22">
        <f t="shared" si="6"/>
        <v>0.17590656158859633</v>
      </c>
      <c r="E22" s="22">
        <f t="shared" si="6"/>
        <v>0.3137591220267682</v>
      </c>
      <c r="F22" s="22">
        <f t="shared" si="2"/>
        <v>0.4879543045846923</v>
      </c>
      <c r="G22" s="22">
        <f t="shared" si="3"/>
        <v>0.51007613587249223</v>
      </c>
      <c r="H22" s="9">
        <f t="shared" si="4"/>
        <v>4.1287444767948683E-2</v>
      </c>
      <c r="I22" s="9">
        <f t="shared" si="5"/>
        <v>1.881953481321113E-3</v>
      </c>
    </row>
    <row r="23" spans="2:9" x14ac:dyDescent="0.2">
      <c r="B23" s="10" t="s">
        <v>2</v>
      </c>
      <c r="C23" s="7">
        <f t="shared" ref="C23:E23" si="7">C9/$F$18</f>
        <v>6.6365370486021161E-2</v>
      </c>
      <c r="D23" s="7">
        <f t="shared" si="7"/>
        <v>8.5409414802723668E-2</v>
      </c>
      <c r="E23" s="7">
        <f t="shared" si="7"/>
        <v>0.102319863972488</v>
      </c>
      <c r="F23" s="7">
        <f t="shared" si="2"/>
        <v>0.15304095046981797</v>
      </c>
      <c r="G23" s="7">
        <f t="shared" si="3"/>
        <v>0.15456529809338582</v>
      </c>
      <c r="H23" s="8">
        <f t="shared" si="4"/>
        <v>0.2433086782266356</v>
      </c>
      <c r="I23" s="8">
        <f t="shared" si="5"/>
        <v>0.20281388192299085</v>
      </c>
    </row>
    <row r="24" spans="2:9" x14ac:dyDescent="0.2">
      <c r="B24" s="10" t="s">
        <v>3</v>
      </c>
      <c r="C24" s="7">
        <f t="shared" ref="C24:E24" si="8">C10/$F$18</f>
        <v>0.10797294840962859</v>
      </c>
      <c r="D24" s="7">
        <f t="shared" si="8"/>
        <v>0.11501356345810984</v>
      </c>
      <c r="E24" s="7">
        <f t="shared" si="8"/>
        <v>0.10177843462305886</v>
      </c>
      <c r="F24" s="7">
        <f t="shared" si="2"/>
        <v>0.11191359084710255</v>
      </c>
      <c r="G24" s="7">
        <f t="shared" si="3"/>
        <v>7.685200839120282E-2</v>
      </c>
      <c r="H24" s="7">
        <f t="shared" si="4"/>
        <v>7.4982221554885986E-2</v>
      </c>
      <c r="I24" s="7">
        <f t="shared" si="5"/>
        <v>8.5736035771018626E-2</v>
      </c>
    </row>
    <row r="25" spans="2:9" x14ac:dyDescent="0.2">
      <c r="B25" s="10" t="s">
        <v>11</v>
      </c>
      <c r="C25" s="7">
        <f t="shared" ref="C25:E25" si="9">C11/$F$18</f>
        <v>2.6362357914250095E-2</v>
      </c>
      <c r="D25" s="7">
        <f t="shared" si="9"/>
        <v>4.8822270950760971E-2</v>
      </c>
      <c r="E25" s="7">
        <f t="shared" si="9"/>
        <v>6.0851391087198461E-2</v>
      </c>
      <c r="F25" s="7">
        <f t="shared" si="2"/>
        <v>5.7193618143810201E-2</v>
      </c>
      <c r="G25" s="7">
        <f t="shared" si="3"/>
        <v>4.0864410098902584E-2</v>
      </c>
      <c r="H25" s="8">
        <f t="shared" si="4"/>
        <v>0.10232459996183223</v>
      </c>
      <c r="I25" s="8">
        <f t="shared" si="5"/>
        <v>0.15891379183525828</v>
      </c>
    </row>
    <row r="26" spans="2:9" x14ac:dyDescent="0.2">
      <c r="B26" s="10" t="s">
        <v>12</v>
      </c>
      <c r="C26" s="7">
        <f t="shared" ref="C26:E26" si="10">C12/$F$18</f>
        <v>6.1451592538519395E-2</v>
      </c>
      <c r="D26" s="7">
        <f t="shared" si="10"/>
        <v>6.9570745085816343E-2</v>
      </c>
      <c r="E26" s="7">
        <f t="shared" si="10"/>
        <v>7.0217784396227945E-2</v>
      </c>
      <c r="F26" s="7">
        <f t="shared" si="2"/>
        <v>6.3829414265210077E-2</v>
      </c>
      <c r="G26" s="7">
        <f t="shared" si="3"/>
        <v>6.165220245805747E-2</v>
      </c>
      <c r="H26" s="7">
        <f t="shared" si="4"/>
        <v>7.8977608260624652E-2</v>
      </c>
      <c r="I26" s="7">
        <f t="shared" si="5"/>
        <v>8.0762195124958747E-2</v>
      </c>
    </row>
    <row r="27" spans="2:9" x14ac:dyDescent="0.2">
      <c r="B27" s="10" t="s">
        <v>14</v>
      </c>
      <c r="C27" s="7">
        <f t="shared" ref="C27:E27" si="11">C13/$F$18</f>
        <v>8.1800043711343761E-3</v>
      </c>
      <c r="D27" s="7">
        <f t="shared" si="11"/>
        <v>1.3398882779883069E-2</v>
      </c>
      <c r="E27" s="7">
        <f t="shared" si="11"/>
        <v>9.6368674502463059E-3</v>
      </c>
      <c r="F27" s="7">
        <f t="shared" si="2"/>
        <v>1.0368423299361499E-2</v>
      </c>
      <c r="G27" s="7">
        <f t="shared" si="3"/>
        <v>8.9452964041005084E-3</v>
      </c>
      <c r="H27" s="7">
        <f t="shared" si="4"/>
        <v>3.9073744992841761E-2</v>
      </c>
      <c r="I27" s="7">
        <f t="shared" si="5"/>
        <v>4.7062347803367731E-2</v>
      </c>
    </row>
    <row r="28" spans="2:9" x14ac:dyDescent="0.2">
      <c r="B28" s="10" t="s">
        <v>15</v>
      </c>
      <c r="C28" s="7">
        <f t="shared" ref="C28:E28" si="12">C14/$F$18</f>
        <v>2.5155917515778188E-4</v>
      </c>
      <c r="D28" s="7">
        <f t="shared" si="12"/>
        <v>1.0324407770002104E-2</v>
      </c>
      <c r="E28" s="7">
        <f t="shared" si="12"/>
        <v>1.8420051056396495E-2</v>
      </c>
      <c r="F28" s="7">
        <f t="shared" si="2"/>
        <v>1.9900635570064027E-2</v>
      </c>
      <c r="G28" s="7">
        <f t="shared" si="3"/>
        <v>2.4672017729443326E-2</v>
      </c>
      <c r="H28" s="7">
        <f t="shared" si="4"/>
        <v>1.6390867636265349E-2</v>
      </c>
      <c r="I28" s="7">
        <f t="shared" si="5"/>
        <v>3.4849561489402076E-2</v>
      </c>
    </row>
    <row r="29" spans="2:9" x14ac:dyDescent="0.2">
      <c r="B29" s="10" t="s">
        <v>13</v>
      </c>
      <c r="C29" s="7">
        <f t="shared" ref="C29:E29" si="13">C16/$F$18</f>
        <v>0</v>
      </c>
      <c r="D29" s="7">
        <f t="shared" si="13"/>
        <v>0</v>
      </c>
      <c r="E29" s="7">
        <f t="shared" si="13"/>
        <v>0</v>
      </c>
      <c r="F29" s="7">
        <f>F16/$F$18</f>
        <v>0</v>
      </c>
      <c r="G29" s="7">
        <f>G16/$G$18</f>
        <v>0</v>
      </c>
      <c r="H29" s="8">
        <f>H16/$H$18</f>
        <v>1.7923846271840856E-2</v>
      </c>
      <c r="I29" s="8">
        <f>I16/$I$18</f>
        <v>8.2673958114100762E-2</v>
      </c>
    </row>
    <row r="30" spans="2:9" x14ac:dyDescent="0.2">
      <c r="B30" s="10" t="s">
        <v>4</v>
      </c>
      <c r="C30" s="7">
        <f t="shared" ref="C30:E30" si="14">C17/$F$18</f>
        <v>1.2979604533456464E-2</v>
      </c>
      <c r="D30" s="7">
        <f t="shared" si="14"/>
        <v>2.6764989982194714E-2</v>
      </c>
      <c r="E30" s="7">
        <f t="shared" si="14"/>
        <v>3.1371097226226836E-2</v>
      </c>
      <c r="F30" s="7">
        <f>F17/$F$18</f>
        <v>3.5004929208854119E-2</v>
      </c>
      <c r="G30" s="7">
        <f>G17/$G$18</f>
        <v>4.1560105067650698E-2</v>
      </c>
      <c r="H30" s="8">
        <f>H17/$H$18</f>
        <v>0.12555431893453939</v>
      </c>
      <c r="I30" s="8">
        <f>I17/$I$18</f>
        <v>0.12962050615552068</v>
      </c>
    </row>
    <row r="31" spans="2:9" x14ac:dyDescent="0.2">
      <c r="B31" s="10"/>
      <c r="C31" s="7">
        <f t="shared" ref="C31:E31" si="15">C18/$F$18</f>
        <v>0.37285877907463227</v>
      </c>
      <c r="D31" s="7">
        <f t="shared" si="15"/>
        <v>0.59219895016749569</v>
      </c>
      <c r="E31" s="7">
        <f t="shared" si="15"/>
        <v>0.76436497113109081</v>
      </c>
      <c r="F31" s="7">
        <f>F18/$F$18</f>
        <v>1</v>
      </c>
      <c r="G31" s="7">
        <f>G18/$G$18</f>
        <v>1</v>
      </c>
      <c r="H31" s="7">
        <f>H18/$H$18</f>
        <v>1</v>
      </c>
      <c r="I31" s="7">
        <f>I18/$I$18</f>
        <v>1</v>
      </c>
    </row>
    <row r="33" spans="2:9" x14ac:dyDescent="0.2">
      <c r="B33" s="20" t="s">
        <v>29</v>
      </c>
    </row>
    <row r="34" spans="2:9" x14ac:dyDescent="0.2">
      <c r="B34" s="1" t="s">
        <v>21</v>
      </c>
      <c r="C34" s="2" t="s">
        <v>20</v>
      </c>
      <c r="D34" s="2" t="s">
        <v>10</v>
      </c>
      <c r="E34" s="2" t="s">
        <v>5</v>
      </c>
      <c r="F34" s="2" t="s">
        <v>6</v>
      </c>
      <c r="G34" s="2" t="s">
        <v>7</v>
      </c>
      <c r="H34" s="2" t="s">
        <v>8</v>
      </c>
      <c r="I34" s="2" t="s">
        <v>24</v>
      </c>
    </row>
    <row r="35" spans="2:9" x14ac:dyDescent="0.2">
      <c r="B35" s="10" t="s">
        <v>1</v>
      </c>
      <c r="C35" s="4">
        <v>93637</v>
      </c>
      <c r="D35" s="4">
        <v>325555</v>
      </c>
      <c r="E35" s="4">
        <v>384201</v>
      </c>
      <c r="F35" s="4">
        <v>481383</v>
      </c>
      <c r="G35" s="4">
        <v>1037712</v>
      </c>
      <c r="H35" s="4">
        <v>3660073</v>
      </c>
      <c r="I35" s="4">
        <v>2251496</v>
      </c>
    </row>
    <row r="36" spans="2:9" x14ac:dyDescent="0.2">
      <c r="B36" s="10" t="s">
        <v>0</v>
      </c>
      <c r="C36" s="4">
        <v>825865</v>
      </c>
      <c r="D36" s="4">
        <v>1952201</v>
      </c>
      <c r="E36" s="4">
        <v>3503045</v>
      </c>
      <c r="F36" s="4">
        <v>5648004</v>
      </c>
      <c r="G36" s="4">
        <v>7760301</v>
      </c>
      <c r="H36" s="4">
        <v>679431</v>
      </c>
      <c r="I36" s="4">
        <v>34294</v>
      </c>
    </row>
    <row r="37" spans="2:9" x14ac:dyDescent="0.2">
      <c r="B37" s="10" t="s">
        <v>2</v>
      </c>
      <c r="C37" s="4">
        <v>627193</v>
      </c>
      <c r="D37" s="4">
        <v>773546</v>
      </c>
      <c r="E37" s="4">
        <v>968978</v>
      </c>
      <c r="F37" s="4">
        <v>1329401</v>
      </c>
      <c r="G37" s="4">
        <v>1607865</v>
      </c>
      <c r="H37" s="4">
        <v>2618463</v>
      </c>
      <c r="I37" s="4">
        <v>1973135</v>
      </c>
    </row>
    <row r="38" spans="2:9" x14ac:dyDescent="0.2">
      <c r="B38" s="10" t="s">
        <v>3</v>
      </c>
      <c r="C38" s="4">
        <v>1016348</v>
      </c>
      <c r="D38" s="4">
        <v>1025241</v>
      </c>
      <c r="E38" s="4">
        <v>853499</v>
      </c>
      <c r="F38" s="4">
        <v>901321</v>
      </c>
      <c r="G38" s="4">
        <v>797537</v>
      </c>
      <c r="H38" s="4">
        <v>785669</v>
      </c>
      <c r="I38" s="4">
        <v>810288</v>
      </c>
    </row>
    <row r="39" spans="2:9" x14ac:dyDescent="0.2">
      <c r="B39" s="10" t="s">
        <v>11</v>
      </c>
      <c r="C39" s="4">
        <v>258185</v>
      </c>
      <c r="D39" s="4">
        <v>456606</v>
      </c>
      <c r="E39" s="4">
        <v>514443</v>
      </c>
      <c r="F39" s="4">
        <v>436731</v>
      </c>
      <c r="G39" s="4">
        <v>371412</v>
      </c>
      <c r="H39" s="4">
        <v>1073325</v>
      </c>
      <c r="I39" s="4">
        <v>1587386</v>
      </c>
    </row>
    <row r="40" spans="2:9" x14ac:dyDescent="0.2">
      <c r="B40" s="10" t="s">
        <v>12</v>
      </c>
      <c r="C40" s="4">
        <v>459358</v>
      </c>
      <c r="D40" s="4">
        <v>513658</v>
      </c>
      <c r="E40" s="4">
        <v>558497</v>
      </c>
      <c r="F40" s="4">
        <v>572550</v>
      </c>
      <c r="G40" s="4">
        <v>605415</v>
      </c>
      <c r="H40" s="4">
        <v>748817</v>
      </c>
      <c r="I40" s="4">
        <v>695272</v>
      </c>
    </row>
    <row r="41" spans="2:9" x14ac:dyDescent="0.2">
      <c r="B41" s="10" t="s">
        <v>14</v>
      </c>
      <c r="C41" s="4">
        <v>74505</v>
      </c>
      <c r="D41" s="4">
        <v>120135</v>
      </c>
      <c r="E41" s="4">
        <v>71258</v>
      </c>
      <c r="F41" s="4">
        <v>75352</v>
      </c>
      <c r="G41" s="4">
        <v>108430</v>
      </c>
      <c r="H41" s="4">
        <v>309424</v>
      </c>
      <c r="I41" s="4">
        <v>447734</v>
      </c>
    </row>
    <row r="42" spans="2:9" x14ac:dyDescent="0.2">
      <c r="B42" s="10" t="s">
        <v>15</v>
      </c>
      <c r="C42" s="4">
        <v>2803</v>
      </c>
      <c r="D42" s="4">
        <v>94931</v>
      </c>
      <c r="E42" s="4">
        <v>182293</v>
      </c>
      <c r="F42" s="4">
        <v>182805</v>
      </c>
      <c r="G42" s="4">
        <v>325417</v>
      </c>
      <c r="H42" s="4">
        <v>966334</v>
      </c>
      <c r="I42" s="4">
        <v>429264</v>
      </c>
    </row>
    <row r="43" spans="2:9" x14ac:dyDescent="0.2">
      <c r="B43" s="10" t="s">
        <v>18</v>
      </c>
      <c r="C43" s="4">
        <v>92895</v>
      </c>
      <c r="D43" s="4">
        <v>176823</v>
      </c>
      <c r="E43" s="4">
        <v>178997</v>
      </c>
      <c r="F43" s="4">
        <v>167325</v>
      </c>
      <c r="G43" s="4">
        <v>189592</v>
      </c>
      <c r="H43" s="4">
        <v>549446</v>
      </c>
      <c r="I43" s="4">
        <v>357231</v>
      </c>
    </row>
    <row r="44" spans="2:9" x14ac:dyDescent="0.2">
      <c r="B44" s="10" t="s">
        <v>13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282007</v>
      </c>
      <c r="I44" s="4">
        <v>1052965</v>
      </c>
    </row>
    <row r="45" spans="2:9" x14ac:dyDescent="0.2">
      <c r="B45" s="10" t="s">
        <v>4</v>
      </c>
      <c r="C45" s="4">
        <f t="shared" ref="C45" si="16">C46-SUM(C35:C44)</f>
        <v>129562</v>
      </c>
      <c r="D45" s="4">
        <f t="shared" ref="D45" si="17">D46-SUM(D35:D44)</f>
        <v>259178</v>
      </c>
      <c r="E45" s="4">
        <f t="shared" ref="E45" si="18">E46-SUM(E35:E44)</f>
        <v>241096</v>
      </c>
      <c r="F45" s="4">
        <f>F46-SUM(F35:F44)</f>
        <v>305173</v>
      </c>
      <c r="G45" s="4">
        <f>G46-SUM(G35:G44)</f>
        <v>528007</v>
      </c>
      <c r="H45" s="4">
        <f>H46-SUM(H35:H44)</f>
        <v>1182607</v>
      </c>
      <c r="I45" s="4">
        <f>I46-SUM(I35:I44)</f>
        <v>1440128</v>
      </c>
    </row>
    <row r="46" spans="2:9" x14ac:dyDescent="0.2">
      <c r="B46" s="10" t="s">
        <v>19</v>
      </c>
      <c r="C46" s="4">
        <v>3580351</v>
      </c>
      <c r="D46" s="4">
        <v>5697874</v>
      </c>
      <c r="E46" s="4">
        <v>7456307</v>
      </c>
      <c r="F46" s="4">
        <v>10100045</v>
      </c>
      <c r="G46" s="4">
        <v>13331688</v>
      </c>
      <c r="H46" s="4">
        <v>12855596</v>
      </c>
      <c r="I46" s="4">
        <v>11079193</v>
      </c>
    </row>
    <row r="48" spans="2:9" x14ac:dyDescent="0.2">
      <c r="B48" s="20" t="s">
        <v>25</v>
      </c>
    </row>
    <row r="49" spans="2:9" x14ac:dyDescent="0.2">
      <c r="B49" s="1" t="s">
        <v>23</v>
      </c>
      <c r="C49" s="2" t="s">
        <v>20</v>
      </c>
      <c r="D49" s="2" t="s">
        <v>10</v>
      </c>
      <c r="E49" s="2" t="s">
        <v>5</v>
      </c>
      <c r="F49" s="2" t="s">
        <v>6</v>
      </c>
      <c r="G49" s="2" t="s">
        <v>7</v>
      </c>
      <c r="H49" s="2" t="s">
        <v>8</v>
      </c>
      <c r="I49" s="2" t="s">
        <v>24</v>
      </c>
    </row>
    <row r="50" spans="2:9" x14ac:dyDescent="0.2">
      <c r="B50" s="10" t="s">
        <v>1</v>
      </c>
      <c r="C50" s="4">
        <f>C7/10^6</f>
        <v>8.1087450000000008</v>
      </c>
      <c r="D50" s="4">
        <f t="shared" ref="D50:I50" si="19">D7/10^6</f>
        <v>25.816158000000001</v>
      </c>
      <c r="E50" s="4">
        <f t="shared" si="19"/>
        <v>33.635170000000002</v>
      </c>
      <c r="F50" s="4">
        <f t="shared" si="19"/>
        <v>38.698126000000002</v>
      </c>
      <c r="G50" s="4">
        <f t="shared" si="19"/>
        <v>69.516852999999998</v>
      </c>
      <c r="H50" s="16">
        <f t="shared" si="19"/>
        <v>244.03988899999999</v>
      </c>
      <c r="I50" s="16">
        <f t="shared" si="19"/>
        <v>146.85763700000001</v>
      </c>
    </row>
    <row r="51" spans="2:9" x14ac:dyDescent="0.2">
      <c r="B51" s="10" t="s">
        <v>0</v>
      </c>
      <c r="C51" s="4">
        <f t="shared" ref="C51:I51" si="20">C8/10^6</f>
        <v>67.152968000000001</v>
      </c>
      <c r="D51" s="4">
        <f t="shared" si="20"/>
        <v>167.471903</v>
      </c>
      <c r="E51" s="4">
        <f t="shared" si="20"/>
        <v>298.71448099999998</v>
      </c>
      <c r="F51" s="4">
        <f t="shared" si="20"/>
        <v>464.55706500000002</v>
      </c>
      <c r="G51" s="4">
        <f t="shared" si="20"/>
        <v>578.72541000000001</v>
      </c>
      <c r="H51" s="15">
        <f t="shared" si="20"/>
        <v>47.724668999999999</v>
      </c>
      <c r="I51" s="15">
        <f t="shared" si="20"/>
        <v>1.965004</v>
      </c>
    </row>
    <row r="52" spans="2:9" x14ac:dyDescent="0.2">
      <c r="B52" s="10" t="s">
        <v>2</v>
      </c>
      <c r="C52" s="4">
        <f t="shared" ref="C52:I52" si="21">C9/10^6</f>
        <v>63.183174000000001</v>
      </c>
      <c r="D52" s="4">
        <f t="shared" si="21"/>
        <v>81.314063000000004</v>
      </c>
      <c r="E52" s="4">
        <f t="shared" si="21"/>
        <v>97.413662000000002</v>
      </c>
      <c r="F52" s="4">
        <f t="shared" si="21"/>
        <v>145.70268999999999</v>
      </c>
      <c r="G52" s="4">
        <f t="shared" si="21"/>
        <v>175.36767399999999</v>
      </c>
      <c r="H52" s="16">
        <f t="shared" si="21"/>
        <v>281.243516</v>
      </c>
      <c r="I52" s="16">
        <f t="shared" si="21"/>
        <v>211.764049</v>
      </c>
    </row>
    <row r="53" spans="2:9" x14ac:dyDescent="0.2">
      <c r="B53" s="10" t="s">
        <v>3</v>
      </c>
      <c r="C53" s="4">
        <f t="shared" ref="C53:I53" si="22">C10/10^6</f>
        <v>102.795683</v>
      </c>
      <c r="D53" s="4">
        <f t="shared" si="22"/>
        <v>109.49870300000001</v>
      </c>
      <c r="E53" s="4">
        <f t="shared" si="22"/>
        <v>96.898194000000004</v>
      </c>
      <c r="F53" s="4">
        <f t="shared" si="22"/>
        <v>106.54737299999999</v>
      </c>
      <c r="G53" s="4">
        <f t="shared" si="22"/>
        <v>87.195238000000003</v>
      </c>
      <c r="H53" s="4">
        <f t="shared" si="22"/>
        <v>86.672878999999995</v>
      </c>
      <c r="I53" s="4">
        <f t="shared" si="22"/>
        <v>89.519563000000005</v>
      </c>
    </row>
    <row r="54" spans="2:9" x14ac:dyDescent="0.2">
      <c r="B54" s="10" t="s">
        <v>11</v>
      </c>
      <c r="C54" s="4">
        <f t="shared" ref="C54:I54" si="23">C11/10^6</f>
        <v>25.098292000000001</v>
      </c>
      <c r="D54" s="4">
        <f t="shared" si="23"/>
        <v>46.481259999999999</v>
      </c>
      <c r="E54" s="4">
        <f t="shared" si="23"/>
        <v>57.933588</v>
      </c>
      <c r="F54" s="4">
        <f t="shared" si="23"/>
        <v>54.451203999999997</v>
      </c>
      <c r="G54" s="4">
        <f t="shared" si="23"/>
        <v>46.364201000000001</v>
      </c>
      <c r="H54" s="16">
        <f t="shared" si="23"/>
        <v>118.278273</v>
      </c>
      <c r="I54" s="16">
        <f t="shared" si="23"/>
        <v>165.92665</v>
      </c>
    </row>
    <row r="55" spans="2:9" x14ac:dyDescent="0.2">
      <c r="B55" s="10" t="s">
        <v>12</v>
      </c>
      <c r="C55" s="4">
        <f t="shared" ref="C55:I55" si="24">C12/10^6</f>
        <v>58.505009999999999</v>
      </c>
      <c r="D55" s="4">
        <f t="shared" si="24"/>
        <v>66.234852000000004</v>
      </c>
      <c r="E55" s="4">
        <f t="shared" si="24"/>
        <v>66.850865999999996</v>
      </c>
      <c r="F55" s="4">
        <f t="shared" si="24"/>
        <v>60.768816000000001</v>
      </c>
      <c r="G55" s="4">
        <f t="shared" si="24"/>
        <v>69.949746000000005</v>
      </c>
      <c r="H55" s="21">
        <f t="shared" si="24"/>
        <v>91.291195999999999</v>
      </c>
      <c r="I55" s="21">
        <f t="shared" si="24"/>
        <v>84.326227000000003</v>
      </c>
    </row>
    <row r="56" spans="2:9" x14ac:dyDescent="0.2">
      <c r="B56" s="10" t="s">
        <v>14</v>
      </c>
      <c r="C56" s="4">
        <f t="shared" ref="C56:I56" si="25">C13/10^6</f>
        <v>7.787776</v>
      </c>
      <c r="D56" s="4">
        <f t="shared" si="25"/>
        <v>12.756411</v>
      </c>
      <c r="E56" s="4">
        <f t="shared" si="25"/>
        <v>9.1747829999999997</v>
      </c>
      <c r="F56" s="4">
        <f t="shared" si="25"/>
        <v>9.8712610000000005</v>
      </c>
      <c r="G56" s="4">
        <f t="shared" si="25"/>
        <v>10.149210999999999</v>
      </c>
      <c r="H56" s="4">
        <f t="shared" si="25"/>
        <v>45.165826000000003</v>
      </c>
      <c r="I56" s="4">
        <f t="shared" si="25"/>
        <v>49.139206999999999</v>
      </c>
    </row>
    <row r="57" spans="2:9" x14ac:dyDescent="0.2">
      <c r="B57" s="10" t="s">
        <v>15</v>
      </c>
      <c r="C57" s="4">
        <f t="shared" ref="C57:I57" si="26">C14/10^6</f>
        <v>0.23949699999999999</v>
      </c>
      <c r="D57" s="4">
        <f t="shared" si="26"/>
        <v>9.8293560000000006</v>
      </c>
      <c r="E57" s="4">
        <f t="shared" si="26"/>
        <v>17.536816000000002</v>
      </c>
      <c r="F57" s="4">
        <f t="shared" si="26"/>
        <v>18.946407000000001</v>
      </c>
      <c r="G57" s="4">
        <f t="shared" si="26"/>
        <v>27.992533999999999</v>
      </c>
      <c r="H57" s="4">
        <f t="shared" si="26"/>
        <v>18.946407000000001</v>
      </c>
      <c r="I57" s="4">
        <f t="shared" si="26"/>
        <v>36.387470999999998</v>
      </c>
    </row>
    <row r="58" spans="2:9" x14ac:dyDescent="0.2">
      <c r="B58" s="10" t="s">
        <v>18</v>
      </c>
      <c r="C58" s="4">
        <f t="shared" ref="C58:I58" si="27">C15/10^6</f>
        <v>9.7519480000000005</v>
      </c>
      <c r="D58" s="4">
        <f t="shared" si="27"/>
        <v>18.918892</v>
      </c>
      <c r="E58" s="4">
        <f t="shared" si="27"/>
        <v>19.689512000000001</v>
      </c>
      <c r="F58" s="4">
        <f t="shared" si="27"/>
        <v>19.180949999999999</v>
      </c>
      <c r="G58" s="4">
        <f t="shared" si="27"/>
        <v>22.171934</v>
      </c>
      <c r="H58" s="4">
        <f t="shared" si="27"/>
        <v>56.701546999999998</v>
      </c>
      <c r="I58" s="4">
        <f t="shared" si="27"/>
        <v>36.581136000000001</v>
      </c>
    </row>
    <row r="59" spans="2:9" x14ac:dyDescent="0.2">
      <c r="B59" s="10" t="s">
        <v>13</v>
      </c>
      <c r="C59" s="11">
        <v>0</v>
      </c>
      <c r="D59" s="11">
        <f t="shared" ref="D59:I59" si="28">D16/10^6</f>
        <v>0</v>
      </c>
      <c r="E59" s="11">
        <f t="shared" si="28"/>
        <v>0</v>
      </c>
      <c r="F59" s="11">
        <f t="shared" si="28"/>
        <v>0</v>
      </c>
      <c r="G59" s="11">
        <f t="shared" si="28"/>
        <v>0</v>
      </c>
      <c r="H59" s="17">
        <f t="shared" si="28"/>
        <v>20.718395999999998</v>
      </c>
      <c r="I59" s="16">
        <f t="shared" si="28"/>
        <v>86.322355999999999</v>
      </c>
    </row>
    <row r="60" spans="2:9" ht="13.5" thickBot="1" x14ac:dyDescent="0.25">
      <c r="B60" s="13" t="s">
        <v>4</v>
      </c>
      <c r="C60" s="14">
        <f t="shared" ref="C60:I60" si="29">C17/10^6</f>
        <v>12.357237</v>
      </c>
      <c r="D60" s="14">
        <f t="shared" si="29"/>
        <v>25.481618000000001</v>
      </c>
      <c r="E60" s="14">
        <f t="shared" si="29"/>
        <v>29.866864</v>
      </c>
      <c r="F60" s="14">
        <f t="shared" si="29"/>
        <v>33.326455000000003</v>
      </c>
      <c r="G60" s="14">
        <f t="shared" si="29"/>
        <v>47.153526999999997</v>
      </c>
      <c r="H60" s="18">
        <f t="shared" si="29"/>
        <v>145.12979300000001</v>
      </c>
      <c r="I60" s="18">
        <f t="shared" si="29"/>
        <v>135.340653</v>
      </c>
    </row>
    <row r="61" spans="2:9" ht="13.5" thickTop="1" x14ac:dyDescent="0.2">
      <c r="B61" s="12" t="s">
        <v>19</v>
      </c>
      <c r="C61" s="19">
        <f t="shared" ref="C61:I61" si="30">C18/10^6</f>
        <v>354.98032999999998</v>
      </c>
      <c r="D61" s="19">
        <f t="shared" si="30"/>
        <v>563.80321600000002</v>
      </c>
      <c r="E61" s="19">
        <f t="shared" si="30"/>
        <v>727.71393599999999</v>
      </c>
      <c r="F61" s="19">
        <f t="shared" si="30"/>
        <v>952.05034699999999</v>
      </c>
      <c r="G61" s="19">
        <f t="shared" si="30"/>
        <v>1134.5863280000001</v>
      </c>
      <c r="H61" s="19">
        <f t="shared" si="30"/>
        <v>1155.9123910000001</v>
      </c>
      <c r="I61" s="19">
        <f t="shared" si="30"/>
        <v>1044.1299529999999</v>
      </c>
    </row>
    <row r="63" spans="2:9" hidden="1" x14ac:dyDescent="0.2">
      <c r="B63" s="1" t="s">
        <v>17</v>
      </c>
      <c r="C63" s="2" t="s">
        <v>10</v>
      </c>
      <c r="D63" s="2" t="s">
        <v>10</v>
      </c>
      <c r="E63" s="2" t="s">
        <v>5</v>
      </c>
      <c r="F63" s="2" t="s">
        <v>6</v>
      </c>
      <c r="G63" s="2" t="s">
        <v>7</v>
      </c>
      <c r="H63" s="2" t="s">
        <v>8</v>
      </c>
      <c r="I63" s="2" t="s">
        <v>9</v>
      </c>
    </row>
    <row r="64" spans="2:9" hidden="1" x14ac:dyDescent="0.2">
      <c r="B64" s="10" t="s">
        <v>1</v>
      </c>
      <c r="C64" s="5"/>
      <c r="D64" s="5"/>
      <c r="E64" s="5"/>
      <c r="F64" s="7">
        <f t="shared" ref="F64:F71" si="31">F50/$F$18</f>
        <v>4.0647142372188016E-8</v>
      </c>
      <c r="G64" s="7">
        <f t="shared" ref="G64:G71" si="32">G50/$G$18</f>
        <v>6.1270659873490035E-8</v>
      </c>
      <c r="H64" s="8">
        <f t="shared" ref="H64:H71" si="33">H50/$H$18</f>
        <v>2.1112317066596789E-7</v>
      </c>
      <c r="I64" s="8">
        <f t="shared" ref="I64:I71" si="34">I50/$I$18</f>
        <v>1.4065072702688763E-7</v>
      </c>
    </row>
    <row r="65" spans="2:9" hidden="1" x14ac:dyDescent="0.2">
      <c r="B65" s="10" t="s">
        <v>0</v>
      </c>
      <c r="C65" s="5"/>
      <c r="D65" s="5"/>
      <c r="E65" s="5"/>
      <c r="F65" s="9">
        <f t="shared" si="31"/>
        <v>4.8795430458469231E-7</v>
      </c>
      <c r="G65" s="9">
        <f t="shared" si="32"/>
        <v>5.1007613587249225E-7</v>
      </c>
      <c r="H65" s="7">
        <f t="shared" si="33"/>
        <v>4.1287444767948677E-8</v>
      </c>
      <c r="I65" s="7">
        <f t="shared" si="34"/>
        <v>1.8819534813211128E-9</v>
      </c>
    </row>
    <row r="66" spans="2:9" hidden="1" x14ac:dyDescent="0.2">
      <c r="B66" s="10" t="s">
        <v>2</v>
      </c>
      <c r="C66" s="5"/>
      <c r="D66" s="5"/>
      <c r="E66" s="5"/>
      <c r="F66" s="7">
        <f t="shared" si="31"/>
        <v>1.5304095046981795E-7</v>
      </c>
      <c r="G66" s="7">
        <f t="shared" si="32"/>
        <v>1.5456529809338581E-7</v>
      </c>
      <c r="H66" s="7">
        <f t="shared" si="33"/>
        <v>2.4330867822663562E-7</v>
      </c>
      <c r="I66" s="7">
        <f t="shared" si="34"/>
        <v>2.0281388192299086E-7</v>
      </c>
    </row>
    <row r="67" spans="2:9" hidden="1" x14ac:dyDescent="0.2">
      <c r="B67" s="10" t="s">
        <v>3</v>
      </c>
      <c r="C67" s="5"/>
      <c r="D67" s="5"/>
      <c r="E67" s="5"/>
      <c r="F67" s="7">
        <f t="shared" si="31"/>
        <v>1.1191359084710254E-7</v>
      </c>
      <c r="G67" s="7">
        <f t="shared" si="32"/>
        <v>7.6852008391202823E-8</v>
      </c>
      <c r="H67" s="7">
        <f t="shared" si="33"/>
        <v>7.4982221554885987E-8</v>
      </c>
      <c r="I67" s="7">
        <f t="shared" si="34"/>
        <v>8.5736035771018638E-8</v>
      </c>
    </row>
    <row r="68" spans="2:9" hidden="1" x14ac:dyDescent="0.2">
      <c r="B68" s="10" t="s">
        <v>11</v>
      </c>
      <c r="C68" s="5"/>
      <c r="D68" s="5"/>
      <c r="E68" s="5"/>
      <c r="F68" s="7">
        <f t="shared" si="31"/>
        <v>5.71936181438102E-8</v>
      </c>
      <c r="G68" s="7">
        <f t="shared" si="32"/>
        <v>4.0864410098902584E-8</v>
      </c>
      <c r="H68" s="7">
        <f t="shared" si="33"/>
        <v>1.0232459996183222E-7</v>
      </c>
      <c r="I68" s="7">
        <f t="shared" si="34"/>
        <v>1.5891379183525826E-7</v>
      </c>
    </row>
    <row r="69" spans="2:9" hidden="1" x14ac:dyDescent="0.2">
      <c r="B69" s="10" t="s">
        <v>12</v>
      </c>
      <c r="C69" s="5"/>
      <c r="D69" s="5"/>
      <c r="E69" s="5"/>
      <c r="F69" s="7">
        <f t="shared" si="31"/>
        <v>6.3829414265210081E-8</v>
      </c>
      <c r="G69" s="7">
        <f t="shared" si="32"/>
        <v>6.1652202458057478E-8</v>
      </c>
      <c r="H69" s="7">
        <f t="shared" si="33"/>
        <v>7.8977608260624654E-8</v>
      </c>
      <c r="I69" s="7">
        <f t="shared" si="34"/>
        <v>8.0762195124958745E-8</v>
      </c>
    </row>
    <row r="70" spans="2:9" hidden="1" x14ac:dyDescent="0.2">
      <c r="B70" s="10" t="s">
        <v>14</v>
      </c>
      <c r="C70" s="5"/>
      <c r="D70" s="5"/>
      <c r="E70" s="5"/>
      <c r="F70" s="7">
        <f t="shared" si="31"/>
        <v>1.0368423299361499E-8</v>
      </c>
      <c r="G70" s="7">
        <f t="shared" si="32"/>
        <v>8.9452964041005082E-9</v>
      </c>
      <c r="H70" s="7">
        <f t="shared" si="33"/>
        <v>3.9073744992841762E-8</v>
      </c>
      <c r="I70" s="7">
        <f t="shared" si="34"/>
        <v>4.7062347803367727E-8</v>
      </c>
    </row>
    <row r="71" spans="2:9" hidden="1" x14ac:dyDescent="0.2">
      <c r="B71" s="10" t="s">
        <v>15</v>
      </c>
      <c r="C71" s="5"/>
      <c r="D71" s="5"/>
      <c r="E71" s="5"/>
      <c r="F71" s="7">
        <f t="shared" si="31"/>
        <v>1.990063557006403E-8</v>
      </c>
      <c r="G71" s="7">
        <f t="shared" si="32"/>
        <v>2.4672017729443323E-8</v>
      </c>
      <c r="H71" s="7">
        <f t="shared" si="33"/>
        <v>1.639086763626535E-8</v>
      </c>
      <c r="I71" s="7">
        <f t="shared" si="34"/>
        <v>3.4849561489402071E-8</v>
      </c>
    </row>
    <row r="72" spans="2:9" hidden="1" x14ac:dyDescent="0.2">
      <c r="B72" s="10" t="s">
        <v>13</v>
      </c>
      <c r="C72" s="5"/>
      <c r="D72" s="5"/>
      <c r="E72" s="5"/>
      <c r="F72" s="7">
        <f>F59/$F$18</f>
        <v>0</v>
      </c>
      <c r="G72" s="7">
        <f>G59/$G$18</f>
        <v>0</v>
      </c>
      <c r="H72" s="7">
        <f>H59/$H$18</f>
        <v>1.7923846271840854E-8</v>
      </c>
      <c r="I72" s="7">
        <f>I59/$I$18</f>
        <v>8.2673958114100761E-8</v>
      </c>
    </row>
    <row r="73" spans="2:9" hidden="1" x14ac:dyDescent="0.2">
      <c r="B73" s="10" t="s">
        <v>4</v>
      </c>
      <c r="C73" s="5"/>
      <c r="D73" s="5"/>
      <c r="E73" s="5"/>
      <c r="F73" s="7">
        <f>F60/$F$18</f>
        <v>3.500492920885412E-8</v>
      </c>
      <c r="G73" s="7">
        <f>G60/$G$18</f>
        <v>4.1560105067650695E-8</v>
      </c>
      <c r="H73" s="7">
        <f>H60/$H$18</f>
        <v>1.2555431893453939E-7</v>
      </c>
      <c r="I73" s="7">
        <f>I60/$I$18</f>
        <v>1.2962050615552068E-7</v>
      </c>
    </row>
    <row r="74" spans="2:9" hidden="1" x14ac:dyDescent="0.2">
      <c r="B74" s="10"/>
      <c r="C74" s="5"/>
      <c r="D74" s="5"/>
      <c r="E74" s="5"/>
      <c r="F74" s="7">
        <f>F61/$F$18</f>
        <v>9.9999999999999995E-7</v>
      </c>
      <c r="G74" s="7">
        <f>G61/$G$18</f>
        <v>1.0000000000000002E-6</v>
      </c>
      <c r="H74" s="7">
        <f>H61/$H$18</f>
        <v>1.0000000000000002E-6</v>
      </c>
      <c r="I74" s="7">
        <f>I61/$I$18</f>
        <v>9.9999999999999995E-7</v>
      </c>
    </row>
    <row r="75" spans="2:9" hidden="1" x14ac:dyDescent="0.2"/>
    <row r="76" spans="2:9" hidden="1" x14ac:dyDescent="0.2"/>
    <row r="77" spans="2:9" x14ac:dyDescent="0.2">
      <c r="B77" s="20" t="s">
        <v>26</v>
      </c>
    </row>
    <row r="78" spans="2:9" x14ac:dyDescent="0.2">
      <c r="B78" s="1" t="s">
        <v>27</v>
      </c>
      <c r="C78" s="2" t="s">
        <v>20</v>
      </c>
      <c r="D78" s="2" t="s">
        <v>10</v>
      </c>
      <c r="E78" s="2" t="s">
        <v>5</v>
      </c>
      <c r="F78" s="2" t="s">
        <v>6</v>
      </c>
      <c r="G78" s="2" t="s">
        <v>7</v>
      </c>
      <c r="H78" s="2" t="s">
        <v>8</v>
      </c>
      <c r="I78" s="2" t="s">
        <v>24</v>
      </c>
    </row>
    <row r="79" spans="2:9" x14ac:dyDescent="0.2">
      <c r="B79" s="10" t="s">
        <v>1</v>
      </c>
      <c r="C79" s="4">
        <f>C35/10^5</f>
        <v>0.93637000000000004</v>
      </c>
      <c r="D79" s="4">
        <f t="shared" ref="D79:I79" si="35">D35/10^5</f>
        <v>3.2555499999999999</v>
      </c>
      <c r="E79" s="4">
        <f t="shared" si="35"/>
        <v>3.8420100000000001</v>
      </c>
      <c r="F79" s="4">
        <f t="shared" si="35"/>
        <v>4.8138300000000003</v>
      </c>
      <c r="G79" s="4">
        <f t="shared" si="35"/>
        <v>10.37712</v>
      </c>
      <c r="H79" s="16">
        <f t="shared" si="35"/>
        <v>36.600729999999999</v>
      </c>
      <c r="I79" s="16">
        <f t="shared" si="35"/>
        <v>22.514959999999999</v>
      </c>
    </row>
    <row r="80" spans="2:9" x14ac:dyDescent="0.2">
      <c r="B80" s="10" t="s">
        <v>0</v>
      </c>
      <c r="C80" s="4">
        <f t="shared" ref="C80:I80" si="36">C36/10^5</f>
        <v>8.2586499999999994</v>
      </c>
      <c r="D80" s="4">
        <f t="shared" si="36"/>
        <v>19.522010000000002</v>
      </c>
      <c r="E80" s="4">
        <f t="shared" si="36"/>
        <v>35.030450000000002</v>
      </c>
      <c r="F80" s="4">
        <f t="shared" si="36"/>
        <v>56.480040000000002</v>
      </c>
      <c r="G80" s="4">
        <f t="shared" si="36"/>
        <v>77.603009999999998</v>
      </c>
      <c r="H80" s="15">
        <f t="shared" si="36"/>
        <v>6.7943100000000003</v>
      </c>
      <c r="I80" s="15">
        <f t="shared" si="36"/>
        <v>0.34294000000000002</v>
      </c>
    </row>
    <row r="81" spans="2:9" x14ac:dyDescent="0.2">
      <c r="B81" s="10" t="s">
        <v>2</v>
      </c>
      <c r="C81" s="4">
        <f t="shared" ref="C81:I81" si="37">C37/10^5</f>
        <v>6.2719300000000002</v>
      </c>
      <c r="D81" s="4">
        <f t="shared" si="37"/>
        <v>7.7354599999999998</v>
      </c>
      <c r="E81" s="4">
        <f t="shared" si="37"/>
        <v>9.6897800000000007</v>
      </c>
      <c r="F81" s="4">
        <f t="shared" si="37"/>
        <v>13.29401</v>
      </c>
      <c r="G81" s="4">
        <f t="shared" si="37"/>
        <v>16.07865</v>
      </c>
      <c r="H81" s="16">
        <f t="shared" si="37"/>
        <v>26.184629999999999</v>
      </c>
      <c r="I81" s="16">
        <f t="shared" si="37"/>
        <v>19.731349999999999</v>
      </c>
    </row>
    <row r="82" spans="2:9" x14ac:dyDescent="0.2">
      <c r="B82" s="10" t="s">
        <v>3</v>
      </c>
      <c r="C82" s="4">
        <f t="shared" ref="C82:I82" si="38">C38/10^5</f>
        <v>10.16348</v>
      </c>
      <c r="D82" s="4">
        <f t="shared" si="38"/>
        <v>10.252409999999999</v>
      </c>
      <c r="E82" s="4">
        <f t="shared" si="38"/>
        <v>8.5349900000000005</v>
      </c>
      <c r="F82" s="4">
        <f t="shared" si="38"/>
        <v>9.0132100000000008</v>
      </c>
      <c r="G82" s="4">
        <f t="shared" si="38"/>
        <v>7.9753699999999998</v>
      </c>
      <c r="H82" s="4">
        <f t="shared" si="38"/>
        <v>7.8566900000000004</v>
      </c>
      <c r="I82" s="4">
        <f t="shared" si="38"/>
        <v>8.1028800000000007</v>
      </c>
    </row>
    <row r="83" spans="2:9" x14ac:dyDescent="0.2">
      <c r="B83" s="10" t="s">
        <v>11</v>
      </c>
      <c r="C83" s="4">
        <f t="shared" ref="C83:I83" si="39">C39/10^5</f>
        <v>2.5818500000000002</v>
      </c>
      <c r="D83" s="4">
        <f t="shared" si="39"/>
        <v>4.5660600000000002</v>
      </c>
      <c r="E83" s="4">
        <f t="shared" si="39"/>
        <v>5.1444299999999998</v>
      </c>
      <c r="F83" s="4">
        <f t="shared" si="39"/>
        <v>4.3673099999999998</v>
      </c>
      <c r="G83" s="4">
        <f t="shared" si="39"/>
        <v>3.7141199999999999</v>
      </c>
      <c r="H83" s="16">
        <f t="shared" si="39"/>
        <v>10.73325</v>
      </c>
      <c r="I83" s="16">
        <f t="shared" si="39"/>
        <v>15.873860000000001</v>
      </c>
    </row>
    <row r="84" spans="2:9" x14ac:dyDescent="0.2">
      <c r="B84" s="10" t="s">
        <v>12</v>
      </c>
      <c r="C84" s="4">
        <f t="shared" ref="C84:I84" si="40">C40/10^5</f>
        <v>4.5935800000000002</v>
      </c>
      <c r="D84" s="4">
        <f t="shared" si="40"/>
        <v>5.1365800000000004</v>
      </c>
      <c r="E84" s="4">
        <f t="shared" si="40"/>
        <v>5.5849700000000002</v>
      </c>
      <c r="F84" s="4">
        <f t="shared" si="40"/>
        <v>5.7255000000000003</v>
      </c>
      <c r="G84" s="4">
        <f t="shared" si="40"/>
        <v>6.0541499999999999</v>
      </c>
      <c r="H84" s="4">
        <f t="shared" si="40"/>
        <v>7.4881700000000002</v>
      </c>
      <c r="I84" s="4">
        <f t="shared" si="40"/>
        <v>6.9527200000000002</v>
      </c>
    </row>
    <row r="85" spans="2:9" x14ac:dyDescent="0.2">
      <c r="B85" s="10" t="s">
        <v>14</v>
      </c>
      <c r="C85" s="4">
        <f t="shared" ref="C85:I85" si="41">C41/10^5</f>
        <v>0.74504999999999999</v>
      </c>
      <c r="D85" s="4">
        <f t="shared" si="41"/>
        <v>1.2013499999999999</v>
      </c>
      <c r="E85" s="4">
        <f t="shared" si="41"/>
        <v>0.71257999999999999</v>
      </c>
      <c r="F85" s="4">
        <f t="shared" si="41"/>
        <v>0.75351999999999997</v>
      </c>
      <c r="G85" s="4">
        <f t="shared" si="41"/>
        <v>1.0843</v>
      </c>
      <c r="H85" s="4">
        <f t="shared" si="41"/>
        <v>3.0942400000000001</v>
      </c>
      <c r="I85" s="4">
        <f t="shared" si="41"/>
        <v>4.4773399999999999</v>
      </c>
    </row>
    <row r="86" spans="2:9" x14ac:dyDescent="0.2">
      <c r="B86" s="10" t="s">
        <v>15</v>
      </c>
      <c r="C86" s="4">
        <f t="shared" ref="C86:I86" si="42">C42/10^5</f>
        <v>2.8029999999999999E-2</v>
      </c>
      <c r="D86" s="4">
        <f t="shared" si="42"/>
        <v>0.94930999999999999</v>
      </c>
      <c r="E86" s="4">
        <f t="shared" si="42"/>
        <v>1.8229299999999999</v>
      </c>
      <c r="F86" s="4">
        <f t="shared" si="42"/>
        <v>1.82805</v>
      </c>
      <c r="G86" s="4">
        <f t="shared" si="42"/>
        <v>3.2541699999999998</v>
      </c>
      <c r="H86" s="4">
        <f t="shared" si="42"/>
        <v>9.6633399999999998</v>
      </c>
      <c r="I86" s="4">
        <f t="shared" si="42"/>
        <v>4.2926399999999996</v>
      </c>
    </row>
    <row r="87" spans="2:9" x14ac:dyDescent="0.2">
      <c r="B87" s="10" t="s">
        <v>18</v>
      </c>
      <c r="C87" s="4">
        <f t="shared" ref="C87:I87" si="43">C43/10^5</f>
        <v>0.92895000000000005</v>
      </c>
      <c r="D87" s="4">
        <f t="shared" si="43"/>
        <v>1.76823</v>
      </c>
      <c r="E87" s="4">
        <f t="shared" si="43"/>
        <v>1.7899700000000001</v>
      </c>
      <c r="F87" s="4">
        <f t="shared" si="43"/>
        <v>1.6732499999999999</v>
      </c>
      <c r="G87" s="4">
        <f t="shared" si="43"/>
        <v>1.89592</v>
      </c>
      <c r="H87" s="4">
        <f t="shared" si="43"/>
        <v>5.4944600000000001</v>
      </c>
      <c r="I87" s="4">
        <f t="shared" si="43"/>
        <v>3.5723099999999999</v>
      </c>
    </row>
    <row r="88" spans="2:9" x14ac:dyDescent="0.2">
      <c r="B88" s="10" t="s">
        <v>13</v>
      </c>
      <c r="C88" s="11">
        <f t="shared" ref="C88:I88" si="44">C44/10^5</f>
        <v>0</v>
      </c>
      <c r="D88" s="11">
        <f t="shared" si="44"/>
        <v>0</v>
      </c>
      <c r="E88" s="11">
        <f t="shared" si="44"/>
        <v>0</v>
      </c>
      <c r="F88" s="11">
        <f t="shared" si="44"/>
        <v>0</v>
      </c>
      <c r="G88" s="11">
        <f t="shared" si="44"/>
        <v>0</v>
      </c>
      <c r="H88" s="16">
        <f t="shared" si="44"/>
        <v>2.8200699999999999</v>
      </c>
      <c r="I88" s="16">
        <f t="shared" si="44"/>
        <v>10.52965</v>
      </c>
    </row>
    <row r="89" spans="2:9" ht="13.5" thickBot="1" x14ac:dyDescent="0.25">
      <c r="B89" s="13" t="s">
        <v>4</v>
      </c>
      <c r="C89" s="14">
        <f t="shared" ref="C89:I89" si="45">C45/10^5</f>
        <v>1.29562</v>
      </c>
      <c r="D89" s="14">
        <f t="shared" si="45"/>
        <v>2.59178</v>
      </c>
      <c r="E89" s="14">
        <f t="shared" si="45"/>
        <v>2.4109600000000002</v>
      </c>
      <c r="F89" s="14">
        <f t="shared" si="45"/>
        <v>3.0517300000000001</v>
      </c>
      <c r="G89" s="14">
        <f t="shared" si="45"/>
        <v>5.2800700000000003</v>
      </c>
      <c r="H89" s="18">
        <f t="shared" si="45"/>
        <v>11.82607</v>
      </c>
      <c r="I89" s="18">
        <f t="shared" si="45"/>
        <v>14.40128</v>
      </c>
    </row>
    <row r="90" spans="2:9" ht="13.5" thickTop="1" x14ac:dyDescent="0.2">
      <c r="B90" s="12" t="s">
        <v>19</v>
      </c>
      <c r="C90" s="19">
        <f t="shared" ref="C90:I90" si="46">C46/10^5</f>
        <v>35.803510000000003</v>
      </c>
      <c r="D90" s="19">
        <f t="shared" si="46"/>
        <v>56.978740000000002</v>
      </c>
      <c r="E90" s="19">
        <f t="shared" si="46"/>
        <v>74.563069999999996</v>
      </c>
      <c r="F90" s="19">
        <f t="shared" si="46"/>
        <v>101.00045</v>
      </c>
      <c r="G90" s="19">
        <f t="shared" si="46"/>
        <v>133.31688</v>
      </c>
      <c r="H90" s="19">
        <f t="shared" si="46"/>
        <v>128.55596</v>
      </c>
      <c r="I90" s="19">
        <f t="shared" si="46"/>
        <v>110.79192999999999</v>
      </c>
    </row>
    <row r="92" spans="2:9" x14ac:dyDescent="0.2">
      <c r="B92" s="20" t="s">
        <v>30</v>
      </c>
    </row>
    <row r="93" spans="2:9" x14ac:dyDescent="0.2">
      <c r="B93" s="1" t="s">
        <v>22</v>
      </c>
      <c r="C93" s="2" t="s">
        <v>20</v>
      </c>
      <c r="D93" s="2" t="s">
        <v>10</v>
      </c>
      <c r="E93" s="2" t="s">
        <v>5</v>
      </c>
      <c r="F93" s="2" t="s">
        <v>6</v>
      </c>
      <c r="G93" s="2" t="s">
        <v>7</v>
      </c>
      <c r="H93" s="2" t="s">
        <v>8</v>
      </c>
      <c r="I93" s="2" t="s">
        <v>24</v>
      </c>
    </row>
    <row r="94" spans="2:9" x14ac:dyDescent="0.2">
      <c r="B94" s="10" t="s">
        <v>1</v>
      </c>
      <c r="C94" s="4">
        <f>(C7/C35)/10.76</f>
        <v>8.0481095766761719</v>
      </c>
      <c r="D94" s="4">
        <f t="shared" ref="D94:I94" si="47">(D7/D35)/10.76</f>
        <v>7.3697875615213349</v>
      </c>
      <c r="E94" s="4">
        <f t="shared" si="47"/>
        <v>8.1362234020375936</v>
      </c>
      <c r="F94" s="4">
        <f t="shared" si="47"/>
        <v>7.4711406749390061</v>
      </c>
      <c r="G94" s="4">
        <f t="shared" si="47"/>
        <v>6.225883550187306</v>
      </c>
      <c r="H94" s="4">
        <f t="shared" si="47"/>
        <v>6.1966761542145159</v>
      </c>
      <c r="I94" s="4">
        <f t="shared" si="47"/>
        <v>6.061960258909159</v>
      </c>
    </row>
    <row r="95" spans="2:9" x14ac:dyDescent="0.2">
      <c r="B95" s="10" t="s">
        <v>0</v>
      </c>
      <c r="C95" s="4">
        <f t="shared" ref="C95:I95" si="48">(C8/C36)/10.76</f>
        <v>7.556903557038777</v>
      </c>
      <c r="D95" s="4">
        <f t="shared" si="48"/>
        <v>7.972695051784167</v>
      </c>
      <c r="E95" s="4">
        <f t="shared" si="48"/>
        <v>7.924982084492493</v>
      </c>
      <c r="F95" s="4">
        <f t="shared" si="48"/>
        <v>7.6441957937838492</v>
      </c>
      <c r="G95" s="4">
        <f t="shared" si="48"/>
        <v>6.9307736137044769</v>
      </c>
      <c r="H95" s="4">
        <f t="shared" si="48"/>
        <v>6.528077405728177</v>
      </c>
      <c r="I95" s="4">
        <f t="shared" si="48"/>
        <v>5.3251644483314307</v>
      </c>
    </row>
    <row r="96" spans="2:9" x14ac:dyDescent="0.2">
      <c r="B96" s="10" t="s">
        <v>2</v>
      </c>
      <c r="C96" s="4">
        <f t="shared" ref="C96:I96" si="49">(C9/C37)/10.76</f>
        <v>9.3624166617110678</v>
      </c>
      <c r="D96" s="4">
        <f t="shared" si="49"/>
        <v>9.7693854690536952</v>
      </c>
      <c r="E96" s="4">
        <f t="shared" si="49"/>
        <v>9.343157752051809</v>
      </c>
      <c r="F96" s="4">
        <f t="shared" si="49"/>
        <v>10.185897402896908</v>
      </c>
      <c r="G96" s="4">
        <f t="shared" si="49"/>
        <v>10.136492159816124</v>
      </c>
      <c r="H96" s="4">
        <f t="shared" si="49"/>
        <v>9.9821434307839159</v>
      </c>
      <c r="I96" s="4">
        <f t="shared" si="49"/>
        <v>9.9743168606733743</v>
      </c>
    </row>
    <row r="97" spans="2:9" x14ac:dyDescent="0.2">
      <c r="B97" s="10" t="s">
        <v>3</v>
      </c>
      <c r="C97" s="4">
        <f t="shared" ref="C97:I97" si="50">(C10/C38)/10.76</f>
        <v>9.3998336569230911</v>
      </c>
      <c r="D97" s="4">
        <f t="shared" si="50"/>
        <v>9.9259192586105129</v>
      </c>
      <c r="E97" s="4">
        <f t="shared" si="50"/>
        <v>10.55116451725458</v>
      </c>
      <c r="F97" s="4">
        <f t="shared" si="50"/>
        <v>10.986288139182278</v>
      </c>
      <c r="G97" s="4">
        <f t="shared" si="50"/>
        <v>10.160841007094458</v>
      </c>
      <c r="H97" s="4">
        <f t="shared" si="50"/>
        <v>10.252536728330135</v>
      </c>
      <c r="I97" s="4">
        <f t="shared" si="50"/>
        <v>10.267536960744309</v>
      </c>
    </row>
    <row r="98" spans="2:9" x14ac:dyDescent="0.2">
      <c r="B98" s="10" t="s">
        <v>11</v>
      </c>
      <c r="C98" s="4">
        <f t="shared" ref="C98:I98" si="51">(C11/C39)/10.76</f>
        <v>9.0344327462376217</v>
      </c>
      <c r="D98" s="4">
        <f t="shared" si="51"/>
        <v>9.4607160278275586</v>
      </c>
      <c r="E98" s="4">
        <f t="shared" si="51"/>
        <v>10.466003917890998</v>
      </c>
      <c r="F98" s="4">
        <f t="shared" si="51"/>
        <v>11.587271839745441</v>
      </c>
      <c r="G98" s="4">
        <f t="shared" si="51"/>
        <v>11.6015115650084</v>
      </c>
      <c r="H98" s="4">
        <f t="shared" si="51"/>
        <v>10.241450216759459</v>
      </c>
      <c r="I98" s="4">
        <f t="shared" si="51"/>
        <v>9.7145195807334552</v>
      </c>
    </row>
    <row r="99" spans="2:9" x14ac:dyDescent="0.2">
      <c r="B99" s="10" t="s">
        <v>12</v>
      </c>
      <c r="C99" s="4">
        <f t="shared" ref="C99:I99" si="52">(C12/C40)/10.76</f>
        <v>11.836668975745702</v>
      </c>
      <c r="D99" s="4">
        <f t="shared" si="52"/>
        <v>11.983957010957823</v>
      </c>
      <c r="E99" s="4">
        <f t="shared" si="52"/>
        <v>11.12433148626006</v>
      </c>
      <c r="F99" s="4">
        <f t="shared" si="52"/>
        <v>9.8640458991422655</v>
      </c>
      <c r="G99" s="4">
        <f t="shared" si="52"/>
        <v>10.737933090659769</v>
      </c>
      <c r="H99" s="4">
        <f t="shared" si="52"/>
        <v>11.330287501366529</v>
      </c>
      <c r="I99" s="4">
        <f t="shared" si="52"/>
        <v>11.271861867352515</v>
      </c>
    </row>
    <row r="100" spans="2:9" x14ac:dyDescent="0.2">
      <c r="B100" s="10" t="s">
        <v>14</v>
      </c>
      <c r="C100" s="4">
        <f t="shared" ref="C100:I100" si="53">(C13/C41)/10.76</f>
        <v>9.7143950569421129</v>
      </c>
      <c r="D100" s="4">
        <f t="shared" si="53"/>
        <v>9.8683985163531176</v>
      </c>
      <c r="E100" s="4">
        <f t="shared" si="53"/>
        <v>11.966024867383313</v>
      </c>
      <c r="F100" s="4">
        <f t="shared" si="53"/>
        <v>12.174904961536654</v>
      </c>
      <c r="G100" s="4">
        <f t="shared" si="53"/>
        <v>8.6990244678440209</v>
      </c>
      <c r="H100" s="4">
        <f t="shared" si="53"/>
        <v>13.565746264410516</v>
      </c>
      <c r="I100" s="4">
        <f t="shared" si="53"/>
        <v>10.199897258766377</v>
      </c>
    </row>
    <row r="101" spans="2:9" x14ac:dyDescent="0.2">
      <c r="B101" s="10" t="s">
        <v>15</v>
      </c>
      <c r="C101" s="4">
        <f t="shared" ref="C101:I101" si="54">(C14/C42)/10.76</f>
        <v>7.9408082418332988</v>
      </c>
      <c r="D101" s="4">
        <f t="shared" si="54"/>
        <v>9.6228726331028369</v>
      </c>
      <c r="E101" s="4">
        <f t="shared" si="54"/>
        <v>8.9406373990383603</v>
      </c>
      <c r="F101" s="4">
        <f t="shared" si="54"/>
        <v>9.6322228299214565</v>
      </c>
      <c r="G101" s="4">
        <f t="shared" si="54"/>
        <v>7.9944705319647467</v>
      </c>
      <c r="H101" s="4">
        <f t="shared" si="54"/>
        <v>1.822163449101234</v>
      </c>
      <c r="I101" s="4">
        <f t="shared" si="54"/>
        <v>7.877984697175461</v>
      </c>
    </row>
    <row r="102" spans="2:9" x14ac:dyDescent="0.2">
      <c r="B102" s="10" t="s">
        <v>18</v>
      </c>
      <c r="C102" s="4">
        <f t="shared" ref="C102:I102" si="55">(C15/C43)/10.76</f>
        <v>9.7563364001127706</v>
      </c>
      <c r="D102" s="4">
        <f t="shared" si="55"/>
        <v>9.943623500845268</v>
      </c>
      <c r="E102" s="4">
        <f t="shared" si="55"/>
        <v>10.222966292160034</v>
      </c>
      <c r="F102" s="4">
        <f t="shared" si="55"/>
        <v>10.653615245801388</v>
      </c>
      <c r="G102" s="4">
        <f t="shared" si="55"/>
        <v>10.868542247088682</v>
      </c>
      <c r="H102" s="4">
        <f t="shared" si="55"/>
        <v>9.590861525716333</v>
      </c>
      <c r="I102" s="4">
        <f t="shared" si="55"/>
        <v>9.5169059488014263</v>
      </c>
    </row>
    <row r="103" spans="2:9" x14ac:dyDescent="0.2">
      <c r="B103" s="10" t="s">
        <v>13</v>
      </c>
      <c r="C103" s="4"/>
      <c r="D103" s="4"/>
      <c r="E103" s="4"/>
      <c r="F103" s="4"/>
      <c r="G103" s="4"/>
      <c r="H103" s="4">
        <f t="shared" ref="H103:I103" si="56">(H16/H44)/10.76</f>
        <v>6.8278499717696635</v>
      </c>
      <c r="I103" s="4">
        <f t="shared" si="56"/>
        <v>7.6189842889569572</v>
      </c>
    </row>
    <row r="104" spans="2:9" x14ac:dyDescent="0.2">
      <c r="B104" s="10" t="s">
        <v>4</v>
      </c>
      <c r="C104" s="4">
        <f t="shared" ref="C104:I104" si="57">(C17/C45)/10.76</f>
        <v>8.8640349822613675</v>
      </c>
      <c r="D104" s="4">
        <f t="shared" si="57"/>
        <v>9.1372728839799819</v>
      </c>
      <c r="E104" s="4">
        <f t="shared" si="57"/>
        <v>11.512969335943305</v>
      </c>
      <c r="F104" s="4">
        <f t="shared" si="57"/>
        <v>10.149174999610496</v>
      </c>
      <c r="G104" s="4">
        <f t="shared" si="57"/>
        <v>8.2996968758503922</v>
      </c>
      <c r="H104" s="4">
        <f t="shared" si="57"/>
        <v>11.405225047454621</v>
      </c>
      <c r="I104" s="4">
        <f t="shared" si="57"/>
        <v>8.7340344762621687</v>
      </c>
    </row>
    <row r="105" spans="2:9" x14ac:dyDescent="0.2">
      <c r="B105" s="10" t="s">
        <v>19</v>
      </c>
      <c r="C105" s="4">
        <f t="shared" ref="C105:I105" si="58">(C18/C46)/10.76</f>
        <v>9.2143862400216019</v>
      </c>
      <c r="D105" s="4">
        <f t="shared" si="58"/>
        <v>9.1960735533090041</v>
      </c>
      <c r="E105" s="4">
        <f t="shared" si="58"/>
        <v>9.0703624048003686</v>
      </c>
      <c r="F105" s="4">
        <f t="shared" si="58"/>
        <v>8.7604080497112733</v>
      </c>
      <c r="G105" s="4">
        <f t="shared" si="58"/>
        <v>7.9093379639776167</v>
      </c>
      <c r="H105" s="4">
        <f t="shared" si="58"/>
        <v>8.3564233146052871</v>
      </c>
      <c r="I105" s="4">
        <f t="shared" si="58"/>
        <v>8.758589160888306</v>
      </c>
    </row>
  </sheetData>
  <phoneticPr fontId="2" type="noConversion"/>
  <conditionalFormatting sqref="C21:I30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{ED798F6B-8B2C-40EB-B331-1556ADDA584D}</x14:id>
        </ext>
      </extLst>
    </cfRule>
  </conditionalFormatting>
  <conditionalFormatting sqref="C31:I31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{26ADAA6F-B0ED-4225-A3CD-A7098DA8B0E1}</x14:id>
        </ext>
      </extLst>
    </cfRule>
  </conditionalFormatting>
  <conditionalFormatting sqref="C21:I31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{EB270445-B4E0-47C6-9133-628D38DD6A24}</x14:id>
        </ext>
      </extLst>
    </cfRule>
  </conditionalFormatting>
  <conditionalFormatting sqref="C7:I17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{FD79622F-3AC1-462D-8170-E740EDA7E2E1}</x14:id>
        </ext>
      </extLst>
    </cfRule>
  </conditionalFormatting>
  <conditionalFormatting sqref="C35:I45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{3F1C683F-ECA0-4747-A6D2-4A66DBEC2EF4}</x14:id>
        </ext>
      </extLst>
    </cfRule>
  </conditionalFormatting>
  <conditionalFormatting sqref="F64:I73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{C11532D2-4F3D-4EAE-8431-13D5543E8C32}</x14:id>
        </ext>
      </extLst>
    </cfRule>
  </conditionalFormatting>
  <conditionalFormatting sqref="F74:I74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{FB30F1EA-F360-4309-B3F3-B97ADDEC199C}</x14:id>
        </ext>
      </extLst>
    </cfRule>
  </conditionalFormatting>
  <conditionalFormatting sqref="F64:I74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{0F42DA49-2D38-4EE6-89F9-038CC4D2B187}</x14:id>
        </ext>
      </extLst>
    </cfRule>
  </conditionalFormatting>
  <conditionalFormatting sqref="C50:I6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{685968E3-9017-4EA3-92E8-BB24AB59834B}</x14:id>
        </ext>
      </extLst>
    </cfRule>
  </conditionalFormatting>
  <conditionalFormatting sqref="C79:I8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{F2DBED51-BBA8-443E-8FFC-ED82C8A58DED}</x14:id>
        </ext>
      </extLst>
    </cfRule>
  </conditionalFormatting>
  <conditionalFormatting sqref="C94:I10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{7E82B75B-C744-4528-BDC3-0D1433738C09}</x14:id>
        </ext>
      </extLs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D798F6B-8B2C-40EB-B331-1556ADDA58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C21:I30</xm:sqref>
        </x14:conditionalFormatting>
        <x14:conditionalFormatting xmlns:xm="http://schemas.microsoft.com/office/excel/2006/main">
          <x14:cfRule type="dataBar" id="{26ADAA6F-B0ED-4225-A3CD-A7098DA8B0E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C31:I31</xm:sqref>
        </x14:conditionalFormatting>
        <x14:conditionalFormatting xmlns:xm="http://schemas.microsoft.com/office/excel/2006/main">
          <x14:cfRule type="dataBar" id="{EB270445-B4E0-47C6-9133-628D38DD6A2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C21:I31</xm:sqref>
        </x14:conditionalFormatting>
        <x14:conditionalFormatting xmlns:xm="http://schemas.microsoft.com/office/excel/2006/main">
          <x14:cfRule type="dataBar" id="{FD79622F-3AC1-462D-8170-E740EDA7E2E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C7:I17</xm:sqref>
        </x14:conditionalFormatting>
        <x14:conditionalFormatting xmlns:xm="http://schemas.microsoft.com/office/excel/2006/main">
          <x14:cfRule type="dataBar" id="{3F1C683F-ECA0-4747-A6D2-4A66DBEC2EF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C35:I45</xm:sqref>
        </x14:conditionalFormatting>
        <x14:conditionalFormatting xmlns:xm="http://schemas.microsoft.com/office/excel/2006/main">
          <x14:cfRule type="dataBar" id="{C11532D2-4F3D-4EAE-8431-13D5543E8C3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F64:I73</xm:sqref>
        </x14:conditionalFormatting>
        <x14:conditionalFormatting xmlns:xm="http://schemas.microsoft.com/office/excel/2006/main">
          <x14:cfRule type="dataBar" id="{FB30F1EA-F360-4309-B3F3-B97ADDEC199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F74:I74</xm:sqref>
        </x14:conditionalFormatting>
        <x14:conditionalFormatting xmlns:xm="http://schemas.microsoft.com/office/excel/2006/main">
          <x14:cfRule type="dataBar" id="{0F42DA49-2D38-4EE6-89F9-038CC4D2B18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F64:I74</xm:sqref>
        </x14:conditionalFormatting>
        <x14:conditionalFormatting xmlns:xm="http://schemas.microsoft.com/office/excel/2006/main">
          <x14:cfRule type="dataBar" id="{685968E3-9017-4EA3-92E8-BB24AB59834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C50:I60</xm:sqref>
        </x14:conditionalFormatting>
        <x14:conditionalFormatting xmlns:xm="http://schemas.microsoft.com/office/excel/2006/main">
          <x14:cfRule type="dataBar" id="{F2DBED51-BBA8-443E-8FFC-ED82C8A58DE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C79:I89</xm:sqref>
        </x14:conditionalFormatting>
        <x14:conditionalFormatting xmlns:xm="http://schemas.microsoft.com/office/excel/2006/main">
          <x14:cfRule type="dataBar" id="{7E82B75B-C744-4528-BDC3-0D1433738C0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C94:I105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 Imports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Patel, Sandeep</dc:creator>
  <cp:lastModifiedBy>Patel, Sandeep</cp:lastModifiedBy>
  <dcterms:created xsi:type="dcterms:W3CDTF">2021-01-02T09:54:36Z</dcterms:created>
  <dcterms:modified xsi:type="dcterms:W3CDTF">2021-01-27T06:12:26Z</dcterms:modified>
</cp:coreProperties>
</file>