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8" i="1"/>
  <c r="D18" s="1"/>
  <c r="E18" s="1"/>
  <c r="F18" s="1"/>
  <c r="G18" s="1"/>
  <c r="H18" s="1"/>
  <c r="I18" s="1"/>
  <c r="J18" s="1"/>
  <c r="K18" s="1"/>
  <c r="L18" s="1"/>
  <c r="M18" s="1"/>
  <c r="N18" s="1"/>
  <c r="O18" s="1"/>
  <c r="P18" s="1"/>
  <c r="Q18" s="1"/>
  <c r="R18" s="1"/>
  <c r="S18" s="1"/>
  <c r="T18" s="1"/>
  <c r="U18" s="1"/>
  <c r="V18" s="1"/>
  <c r="W18" s="1"/>
  <c r="X18" s="1"/>
  <c r="Y18" s="1"/>
  <c r="Z18" s="1"/>
  <c r="AA18" s="1"/>
  <c r="AB18" s="1"/>
  <c r="AC18" s="1"/>
  <c r="AD18" s="1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3"/>
  <c r="B14" s="1"/>
  <c r="D16"/>
  <c r="E16" s="1"/>
  <c r="F16" s="1"/>
  <c r="G16" s="1"/>
  <c r="H16" s="1"/>
  <c r="I16" s="1"/>
  <c r="J16" s="1"/>
  <c r="K16" s="1"/>
  <c r="L16" s="1"/>
  <c r="M16" s="1"/>
  <c r="N16" s="1"/>
  <c r="O16" s="1"/>
  <c r="P16" s="1"/>
  <c r="Q16" s="1"/>
  <c r="R16" s="1"/>
  <c r="S16" s="1"/>
  <c r="T16" s="1"/>
  <c r="U16" s="1"/>
  <c r="V16" s="1"/>
  <c r="W16" s="1"/>
  <c r="X16" s="1"/>
  <c r="Y16" s="1"/>
  <c r="Z16" s="1"/>
  <c r="AA16" s="1"/>
  <c r="AB16" s="1"/>
  <c r="AC16" s="1"/>
  <c r="AD16" s="1"/>
  <c r="C16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U4"/>
  <c r="T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D10"/>
  <c r="AD7"/>
  <c r="AD8" s="1"/>
  <c r="L10"/>
  <c r="AC10"/>
  <c r="AB10"/>
  <c r="AA10"/>
  <c r="Z10"/>
  <c r="Y10"/>
  <c r="X10"/>
  <c r="W10"/>
  <c r="W8"/>
  <c r="AC7"/>
  <c r="AC8" s="1"/>
  <c r="AB7"/>
  <c r="AB8" s="1"/>
  <c r="AA7"/>
  <c r="AA8" s="1"/>
  <c r="Z7"/>
  <c r="Z8" s="1"/>
  <c r="Y7"/>
  <c r="Y8" s="1"/>
  <c r="X7"/>
  <c r="X8" s="1"/>
  <c r="W7"/>
  <c r="AC6"/>
  <c r="AB6"/>
  <c r="AA6"/>
  <c r="Z6"/>
  <c r="Y6"/>
  <c r="X6"/>
  <c r="W6"/>
  <c r="V10"/>
  <c r="U10"/>
  <c r="T10"/>
  <c r="S10"/>
  <c r="R10"/>
  <c r="Q10"/>
  <c r="P10"/>
  <c r="O10"/>
  <c r="N10"/>
  <c r="M10"/>
  <c r="S8"/>
  <c r="O8"/>
  <c r="V7"/>
  <c r="V8" s="1"/>
  <c r="U7"/>
  <c r="U8" s="1"/>
  <c r="T7"/>
  <c r="T8" s="1"/>
  <c r="S7"/>
  <c r="R7"/>
  <c r="R8" s="1"/>
  <c r="Q7"/>
  <c r="Q8" s="1"/>
  <c r="P7"/>
  <c r="P8" s="1"/>
  <c r="O7"/>
  <c r="N7"/>
  <c r="N8" s="1"/>
  <c r="M7"/>
  <c r="M8" s="1"/>
  <c r="L7"/>
  <c r="L8" s="1"/>
  <c r="V6"/>
  <c r="U6"/>
  <c r="T6"/>
  <c r="S6"/>
  <c r="R6"/>
  <c r="Q6"/>
  <c r="P6"/>
  <c r="O6"/>
  <c r="N6"/>
  <c r="M6"/>
  <c r="L6"/>
  <c r="K7"/>
  <c r="K8" s="1"/>
  <c r="J7"/>
  <c r="J8" s="1"/>
  <c r="I7"/>
  <c r="I8" s="1"/>
  <c r="H7"/>
  <c r="H8" s="1"/>
  <c r="G7"/>
  <c r="G8" s="1"/>
  <c r="F7"/>
  <c r="F8" s="1"/>
  <c r="E7"/>
  <c r="E8" s="1"/>
  <c r="D7"/>
  <c r="D8" s="1"/>
  <c r="C7"/>
  <c r="C8" s="1"/>
  <c r="K6"/>
  <c r="J6"/>
  <c r="I6"/>
  <c r="H6"/>
  <c r="G6"/>
  <c r="F6"/>
  <c r="E6"/>
  <c r="D6"/>
  <c r="C6"/>
  <c r="B6"/>
  <c r="K10"/>
  <c r="J10"/>
  <c r="I10"/>
  <c r="H10"/>
  <c r="G10"/>
  <c r="F10"/>
  <c r="E10"/>
  <c r="D10"/>
  <c r="C10"/>
  <c r="B10"/>
</calcChain>
</file>

<file path=xl/sharedStrings.xml><?xml version="1.0" encoding="utf-8"?>
<sst xmlns="http://schemas.openxmlformats.org/spreadsheetml/2006/main" count="14" uniqueCount="14">
  <si>
    <t>No. of times of PAT company is sold (P/E Ratio)</t>
  </si>
  <si>
    <t>Market Cap as on 31st March</t>
  </si>
  <si>
    <t>Shareholders fund</t>
  </si>
  <si>
    <t>RONW</t>
  </si>
  <si>
    <t>(Rs in Crores)</t>
  </si>
  <si>
    <t>SBI 1 Year FD Rate</t>
  </si>
  <si>
    <t>2020 (TTM)</t>
  </si>
  <si>
    <t>Normal Valuation of any asset which do not have any growth (IN Times)</t>
  </si>
  <si>
    <t>PE of ITC - Normal Valuation (Overvaluation) (Assuming no growth)</t>
  </si>
  <si>
    <t>PAT (Profit After Tax)</t>
  </si>
  <si>
    <t>Dividends declared</t>
  </si>
  <si>
    <t>RS 1 LAKH INVESTED IN 1992</t>
  </si>
  <si>
    <t>Growth in PAT compared to last year (%)</t>
  </si>
  <si>
    <t>RS 1 LAKH INVESTED IN FD IN 1992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</si>
</sst>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>
      <pane xSplit="1" topLeftCell="M1" activePane="topRight" state="frozen"/>
      <selection pane="topRight" activeCell="M19" sqref="M19"/>
    </sheetView>
  </sheetViews>
  <sheetFormatPr defaultRowHeight="15"/>
  <cols>
    <col min="1" max="1" width="43.42578125" bestFit="1" customWidth="1"/>
    <col min="2" max="3" width="9.5703125" bestFit="1" customWidth="1"/>
  </cols>
  <sheetData>
    <row r="1" spans="1:30"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  <c r="R1">
        <v>2008</v>
      </c>
      <c r="S1">
        <v>2009</v>
      </c>
      <c r="T1">
        <v>2010</v>
      </c>
      <c r="U1">
        <v>2011</v>
      </c>
      <c r="V1">
        <v>2012</v>
      </c>
      <c r="W1">
        <v>2013</v>
      </c>
      <c r="X1">
        <v>2014</v>
      </c>
      <c r="Y1">
        <v>2015</v>
      </c>
      <c r="Z1">
        <v>2016</v>
      </c>
      <c r="AA1">
        <v>2017</v>
      </c>
      <c r="AB1">
        <v>2018</v>
      </c>
      <c r="AC1">
        <v>2019</v>
      </c>
      <c r="AD1" t="s">
        <v>6</v>
      </c>
    </row>
    <row r="2" spans="1:30">
      <c r="A2" t="s">
        <v>4</v>
      </c>
    </row>
    <row r="3" spans="1:30">
      <c r="A3" t="s">
        <v>9</v>
      </c>
      <c r="B3">
        <v>115.17</v>
      </c>
      <c r="C3">
        <v>155.31</v>
      </c>
      <c r="D3">
        <v>206.32</v>
      </c>
      <c r="E3">
        <v>261.64</v>
      </c>
      <c r="F3">
        <v>261.08</v>
      </c>
      <c r="G3">
        <v>346.9</v>
      </c>
      <c r="H3">
        <v>526.20000000000005</v>
      </c>
      <c r="I3">
        <v>623.41999999999996</v>
      </c>
      <c r="J3">
        <v>792.44</v>
      </c>
      <c r="K3">
        <v>1006.26</v>
      </c>
      <c r="L3">
        <v>1189.72</v>
      </c>
      <c r="M3">
        <v>1371.35</v>
      </c>
      <c r="N3">
        <v>1592.85</v>
      </c>
      <c r="O3">
        <v>1837.07</v>
      </c>
      <c r="P3">
        <v>2280.37</v>
      </c>
      <c r="Q3">
        <v>2699.97</v>
      </c>
      <c r="R3">
        <v>3120.1</v>
      </c>
      <c r="S3">
        <v>3263.59</v>
      </c>
      <c r="T3">
        <v>4061</v>
      </c>
      <c r="U3">
        <v>4987.6099999999997</v>
      </c>
      <c r="V3">
        <v>6162.37</v>
      </c>
      <c r="W3">
        <v>7418</v>
      </c>
      <c r="X3">
        <v>8785</v>
      </c>
      <c r="Y3">
        <v>9608</v>
      </c>
      <c r="Z3">
        <v>9328</v>
      </c>
      <c r="AA3">
        <v>10201</v>
      </c>
      <c r="AB3">
        <v>11223</v>
      </c>
      <c r="AC3">
        <v>12464</v>
      </c>
      <c r="AD3">
        <v>14985</v>
      </c>
    </row>
    <row r="4" spans="1:30">
      <c r="A4" t="s">
        <v>10</v>
      </c>
      <c r="B4">
        <v>58.37</v>
      </c>
      <c r="C4">
        <v>75.88</v>
      </c>
      <c r="D4">
        <v>100.94</v>
      </c>
      <c r="E4">
        <v>133.56</v>
      </c>
      <c r="F4">
        <v>61.35</v>
      </c>
      <c r="G4">
        <v>107.99</v>
      </c>
      <c r="H4">
        <v>121.48</v>
      </c>
      <c r="I4">
        <v>149.83000000000001</v>
      </c>
      <c r="J4">
        <v>224.55</v>
      </c>
      <c r="K4">
        <v>270.45</v>
      </c>
      <c r="L4">
        <v>334.14</v>
      </c>
      <c r="M4">
        <v>418.84</v>
      </c>
      <c r="N4">
        <v>558.83000000000004</v>
      </c>
      <c r="O4">
        <v>882.97</v>
      </c>
      <c r="P4">
        <v>1134.7</v>
      </c>
      <c r="Q4">
        <v>1364.5</v>
      </c>
      <c r="R4">
        <v>1543.18</v>
      </c>
      <c r="S4">
        <v>1633.87</v>
      </c>
      <c r="T4">
        <f>2004+2449</f>
        <v>4453</v>
      </c>
      <c r="U4">
        <f>2518+1484</f>
        <v>4002</v>
      </c>
      <c r="V4">
        <v>4089</v>
      </c>
      <c r="W4">
        <v>4853</v>
      </c>
      <c r="X4">
        <v>5583</v>
      </c>
      <c r="Y4">
        <v>6030</v>
      </c>
      <c r="Z4">
        <v>8233</v>
      </c>
      <c r="AA4">
        <v>6945</v>
      </c>
      <c r="AB4">
        <v>7577</v>
      </c>
      <c r="AC4">
        <v>8498</v>
      </c>
    </row>
    <row r="5" spans="1:30">
      <c r="A5" t="s">
        <v>2</v>
      </c>
      <c r="B5">
        <v>335.53</v>
      </c>
      <c r="C5">
        <v>413.37</v>
      </c>
      <c r="D5">
        <v>720.78</v>
      </c>
      <c r="E5">
        <v>854.84</v>
      </c>
      <c r="F5">
        <v>1121.3499999999999</v>
      </c>
      <c r="G5">
        <v>1359.24</v>
      </c>
      <c r="H5">
        <v>1762.13</v>
      </c>
      <c r="I5">
        <v>2234.1999999999998</v>
      </c>
      <c r="J5">
        <v>2799.33</v>
      </c>
      <c r="K5">
        <v>3534.51</v>
      </c>
      <c r="L5">
        <v>4413.9799999999996</v>
      </c>
      <c r="M5">
        <v>5365.62</v>
      </c>
      <c r="N5">
        <v>6410.06</v>
      </c>
      <c r="O5">
        <v>7895.61</v>
      </c>
      <c r="P5">
        <v>9061.48</v>
      </c>
      <c r="Q5">
        <v>10437.08</v>
      </c>
      <c r="R5">
        <v>12057.67</v>
      </c>
      <c r="S5">
        <v>13735.08</v>
      </c>
      <c r="T5">
        <v>14064.38</v>
      </c>
      <c r="U5">
        <v>15953.27</v>
      </c>
      <c r="V5">
        <v>18791.89</v>
      </c>
      <c r="W5">
        <v>22288</v>
      </c>
      <c r="X5">
        <v>26262</v>
      </c>
      <c r="Y5">
        <v>30736</v>
      </c>
      <c r="Z5">
        <v>41656</v>
      </c>
      <c r="AA5">
        <v>45341</v>
      </c>
      <c r="AB5">
        <v>51400</v>
      </c>
      <c r="AC5">
        <v>57950</v>
      </c>
    </row>
    <row r="6" spans="1:30">
      <c r="A6" t="s">
        <v>3</v>
      </c>
      <c r="B6" s="1">
        <f>B3/B5*100</f>
        <v>34.324799570828247</v>
      </c>
      <c r="C6" s="1">
        <f t="shared" ref="C6:K6" si="0">C3/C5*100</f>
        <v>37.5716670295377</v>
      </c>
      <c r="D6" s="1">
        <f t="shared" si="0"/>
        <v>28.62454563112184</v>
      </c>
      <c r="E6" s="1">
        <f t="shared" si="0"/>
        <v>30.606897197136302</v>
      </c>
      <c r="F6" s="1">
        <f t="shared" si="0"/>
        <v>23.28265037677799</v>
      </c>
      <c r="G6" s="1">
        <f t="shared" si="0"/>
        <v>25.521615020158322</v>
      </c>
      <c r="H6" s="1">
        <f t="shared" si="0"/>
        <v>29.861587964565611</v>
      </c>
      <c r="I6" s="1">
        <f t="shared" si="0"/>
        <v>27.90350013427625</v>
      </c>
      <c r="J6" s="1">
        <f t="shared" si="0"/>
        <v>28.30820231984082</v>
      </c>
      <c r="K6" s="1">
        <f t="shared" si="0"/>
        <v>28.469575697904375</v>
      </c>
      <c r="L6" s="1">
        <f t="shared" ref="L6" si="1">L3/L5*100</f>
        <v>26.953452439748261</v>
      </c>
      <c r="M6" s="1">
        <f t="shared" ref="M6" si="2">M3/M5*100</f>
        <v>25.55809021138284</v>
      </c>
      <c r="N6" s="1">
        <f t="shared" ref="N6" si="3">N3/N5*100</f>
        <v>24.849221380143085</v>
      </c>
      <c r="O6" s="1">
        <f t="shared" ref="O6" si="4">O3/O5*100</f>
        <v>23.266980005344742</v>
      </c>
      <c r="P6" s="1">
        <f t="shared" ref="P6" si="5">P3/P5*100</f>
        <v>25.16553587272719</v>
      </c>
      <c r="Q6" s="1">
        <f t="shared" ref="Q6" si="6">Q3/Q5*100</f>
        <v>25.869017004756117</v>
      </c>
      <c r="R6" s="1">
        <f t="shared" ref="R6" si="7">R3/R5*100</f>
        <v>25.876475305759733</v>
      </c>
      <c r="S6" s="1">
        <f t="shared" ref="S6" si="8">S3/S5*100</f>
        <v>23.760982826456054</v>
      </c>
      <c r="T6" s="1">
        <f t="shared" ref="T6" si="9">T3/T5*100</f>
        <v>28.874362040843611</v>
      </c>
      <c r="U6" s="1">
        <f t="shared" ref="U6" si="10">U3/U5*100</f>
        <v>31.263872547759796</v>
      </c>
      <c r="V6" s="1">
        <f t="shared" ref="V6" si="11">V3/V5*100</f>
        <v>32.792710046727599</v>
      </c>
      <c r="W6" s="1">
        <f t="shared" ref="W6" si="12">W3/W5*100</f>
        <v>33.282483847810482</v>
      </c>
      <c r="X6" s="1">
        <f t="shared" ref="X6" si="13">X3/X5*100</f>
        <v>33.451374609702235</v>
      </c>
      <c r="Y6" s="1">
        <f t="shared" ref="Y6" si="14">Y3/Y5*100</f>
        <v>31.259760541384697</v>
      </c>
      <c r="Z6" s="1">
        <f t="shared" ref="Z6" si="15">Z3/Z5*100</f>
        <v>22.392932590743232</v>
      </c>
      <c r="AA6" s="1">
        <f t="shared" ref="AA6" si="16">AA3/AA5*100</f>
        <v>22.498401005712267</v>
      </c>
      <c r="AB6" s="1">
        <f t="shared" ref="AB6" si="17">AB3/AB5*100</f>
        <v>21.834630350194555</v>
      </c>
      <c r="AC6" s="1">
        <f t="shared" ref="AC6" si="18">AC3/AC5*100</f>
        <v>21.508196721311474</v>
      </c>
    </row>
    <row r="7" spans="1:30" hidden="1">
      <c r="B7" s="1"/>
      <c r="C7" s="1">
        <f>C3-B3</f>
        <v>40.14</v>
      </c>
      <c r="D7" s="1">
        <f t="shared" ref="D7:AD7" si="19">D3-C3</f>
        <v>51.009999999999991</v>
      </c>
      <c r="E7" s="1">
        <f t="shared" si="19"/>
        <v>55.319999999999993</v>
      </c>
      <c r="F7" s="1">
        <f t="shared" si="19"/>
        <v>-0.56000000000000227</v>
      </c>
      <c r="G7" s="1">
        <f t="shared" si="19"/>
        <v>85.82</v>
      </c>
      <c r="H7" s="1">
        <f t="shared" si="19"/>
        <v>179.30000000000007</v>
      </c>
      <c r="I7" s="1">
        <f t="shared" si="19"/>
        <v>97.219999999999914</v>
      </c>
      <c r="J7" s="1">
        <f t="shared" si="19"/>
        <v>169.0200000000001</v>
      </c>
      <c r="K7" s="1">
        <f t="shared" si="19"/>
        <v>213.81999999999994</v>
      </c>
      <c r="L7" s="1">
        <f t="shared" si="19"/>
        <v>183.46000000000004</v>
      </c>
      <c r="M7" s="1">
        <f t="shared" si="19"/>
        <v>181.62999999999988</v>
      </c>
      <c r="N7" s="1">
        <f t="shared" si="19"/>
        <v>221.5</v>
      </c>
      <c r="O7" s="1">
        <f t="shared" si="19"/>
        <v>244.22000000000003</v>
      </c>
      <c r="P7" s="1">
        <f t="shared" si="19"/>
        <v>443.29999999999995</v>
      </c>
      <c r="Q7" s="1">
        <f t="shared" si="19"/>
        <v>419.59999999999991</v>
      </c>
      <c r="R7" s="1">
        <f t="shared" si="19"/>
        <v>420.13000000000011</v>
      </c>
      <c r="S7" s="1">
        <f t="shared" si="19"/>
        <v>143.49000000000024</v>
      </c>
      <c r="T7" s="1">
        <f t="shared" si="19"/>
        <v>797.40999999999985</v>
      </c>
      <c r="U7" s="1">
        <f t="shared" si="19"/>
        <v>926.60999999999967</v>
      </c>
      <c r="V7" s="1">
        <f t="shared" si="19"/>
        <v>1174.7600000000002</v>
      </c>
      <c r="W7" s="1">
        <f t="shared" si="19"/>
        <v>1255.6300000000001</v>
      </c>
      <c r="X7" s="1">
        <f t="shared" si="19"/>
        <v>1367</v>
      </c>
      <c r="Y7" s="1">
        <f t="shared" si="19"/>
        <v>823</v>
      </c>
      <c r="Z7" s="1">
        <f t="shared" si="19"/>
        <v>-280</v>
      </c>
      <c r="AA7" s="1">
        <f t="shared" si="19"/>
        <v>873</v>
      </c>
      <c r="AB7" s="1">
        <f t="shared" si="19"/>
        <v>1022</v>
      </c>
      <c r="AC7" s="1">
        <f t="shared" si="19"/>
        <v>1241</v>
      </c>
      <c r="AD7" s="1">
        <f t="shared" si="19"/>
        <v>2521</v>
      </c>
    </row>
    <row r="8" spans="1:30">
      <c r="A8" t="s">
        <v>12</v>
      </c>
      <c r="C8" s="1">
        <f>C7/B5*100</f>
        <v>11.963162757428547</v>
      </c>
      <c r="D8" s="1">
        <f t="shared" ref="D8:K8" si="20">D7/C5*100</f>
        <v>12.34003435179137</v>
      </c>
      <c r="E8" s="1">
        <f t="shared" si="20"/>
        <v>7.6750187297094801</v>
      </c>
      <c r="F8" s="1">
        <f t="shared" si="20"/>
        <v>-6.5509335080249198E-2</v>
      </c>
      <c r="G8" s="1">
        <f t="shared" si="20"/>
        <v>7.6532750702278509</v>
      </c>
      <c r="H8" s="1">
        <f t="shared" si="20"/>
        <v>13.191195079603313</v>
      </c>
      <c r="I8" s="1">
        <f t="shared" si="20"/>
        <v>5.5171865866876963</v>
      </c>
      <c r="J8" s="1">
        <f t="shared" si="20"/>
        <v>7.5651239817384353</v>
      </c>
      <c r="K8" s="1">
        <f t="shared" si="20"/>
        <v>7.6382562970425045</v>
      </c>
      <c r="L8" s="1">
        <f t="shared" ref="L8" si="21">L7/K5*100</f>
        <v>5.190535604652414</v>
      </c>
      <c r="M8" s="1">
        <f t="shared" ref="M8" si="22">M7/L5*100</f>
        <v>4.1148804480310259</v>
      </c>
      <c r="N8" s="1">
        <f t="shared" ref="N8" si="23">N7/M5*100</f>
        <v>4.1281343069393657</v>
      </c>
      <c r="O8" s="1">
        <f t="shared" ref="O8" si="24">O7/N5*100</f>
        <v>3.8099487368292966</v>
      </c>
      <c r="P8" s="1">
        <f t="shared" ref="P8" si="25">P7/O5*100</f>
        <v>5.6145123682654026</v>
      </c>
      <c r="Q8" s="1">
        <f t="shared" ref="Q8" si="26">Q7/P5*100</f>
        <v>4.6305901464219961</v>
      </c>
      <c r="R8" s="1">
        <f t="shared" ref="R8" si="27">R7/Q5*100</f>
        <v>4.0253595833317375</v>
      </c>
      <c r="S8" s="1">
        <f t="shared" ref="S8" si="28">S7/R5*100</f>
        <v>1.1900309097860551</v>
      </c>
      <c r="T8" s="1">
        <f t="shared" ref="T8" si="29">T7/S5*100</f>
        <v>5.8056451072727633</v>
      </c>
      <c r="U8" s="1">
        <f t="shared" ref="U8" si="30">U7/T5*100</f>
        <v>6.5883458780266162</v>
      </c>
      <c r="V8" s="1">
        <f t="shared" ref="V8" si="31">V7/U5*100</f>
        <v>7.3637567721225814</v>
      </c>
      <c r="W8" s="1">
        <f t="shared" ref="W8" si="32">W7/V5*100</f>
        <v>6.6817653785755464</v>
      </c>
      <c r="X8" s="1">
        <f t="shared" ref="X8" si="33">X7/W5*100</f>
        <v>6.1333452979181624</v>
      </c>
      <c r="Y8" s="1">
        <f t="shared" ref="Y8" si="34">Y7/X5*100</f>
        <v>3.1338054984388091</v>
      </c>
      <c r="Z8" s="1">
        <f t="shared" ref="Z8" si="35">Z7/Y5*100</f>
        <v>-0.91098386257157726</v>
      </c>
      <c r="AA8" s="1">
        <f t="shared" ref="AA8" si="36">AA7/Z5*100</f>
        <v>2.0957365085461879</v>
      </c>
      <c r="AB8" s="1">
        <f t="shared" ref="AB8" si="37">AB7/AA5*100</f>
        <v>2.2540305683597626</v>
      </c>
      <c r="AC8" s="1">
        <f t="shared" ref="AC8:AD8" si="38">AC7/AB5*100</f>
        <v>2.4143968871595334</v>
      </c>
      <c r="AD8" s="1">
        <f t="shared" si="38"/>
        <v>4.35030198446937</v>
      </c>
    </row>
    <row r="9" spans="1:30">
      <c r="A9" t="s">
        <v>1</v>
      </c>
      <c r="B9">
        <v>9806</v>
      </c>
      <c r="C9">
        <v>5443</v>
      </c>
      <c r="D9">
        <v>8244</v>
      </c>
      <c r="E9">
        <v>6921</v>
      </c>
      <c r="F9">
        <v>5571</v>
      </c>
      <c r="G9">
        <v>8792</v>
      </c>
      <c r="H9">
        <v>17523</v>
      </c>
      <c r="I9">
        <v>23633</v>
      </c>
      <c r="J9">
        <v>18038</v>
      </c>
      <c r="K9">
        <v>19987</v>
      </c>
      <c r="L9">
        <v>17423</v>
      </c>
      <c r="M9">
        <v>15581</v>
      </c>
      <c r="N9">
        <v>25793</v>
      </c>
      <c r="O9">
        <v>33433</v>
      </c>
      <c r="P9">
        <v>73207</v>
      </c>
      <c r="Q9">
        <v>56583</v>
      </c>
      <c r="R9">
        <v>77765</v>
      </c>
      <c r="S9">
        <v>69751</v>
      </c>
      <c r="T9">
        <v>100476</v>
      </c>
      <c r="U9">
        <v>140408</v>
      </c>
      <c r="V9">
        <v>177360</v>
      </c>
      <c r="W9">
        <v>244245</v>
      </c>
      <c r="X9">
        <v>280708</v>
      </c>
      <c r="Y9">
        <v>260864</v>
      </c>
      <c r="Z9">
        <v>263989</v>
      </c>
      <c r="AA9">
        <v>340673</v>
      </c>
      <c r="AB9">
        <v>311820</v>
      </c>
      <c r="AC9">
        <v>363714</v>
      </c>
      <c r="AD9">
        <v>242402</v>
      </c>
    </row>
    <row r="10" spans="1:30">
      <c r="A10" t="s">
        <v>0</v>
      </c>
      <c r="B10" s="1">
        <f>B9/B3</f>
        <v>85.14370061647999</v>
      </c>
      <c r="C10" s="1">
        <f t="shared" ref="C10:L10" si="39">C9/C3</f>
        <v>35.046036958341382</v>
      </c>
      <c r="D10" s="1">
        <f t="shared" si="39"/>
        <v>39.957347809228388</v>
      </c>
      <c r="E10" s="1">
        <f t="shared" si="39"/>
        <v>26.452377312337564</v>
      </c>
      <c r="F10" s="1">
        <f t="shared" si="39"/>
        <v>21.33828711506052</v>
      </c>
      <c r="G10" s="1">
        <f t="shared" si="39"/>
        <v>25.344479677140388</v>
      </c>
      <c r="H10" s="1">
        <f t="shared" si="39"/>
        <v>33.301026225769668</v>
      </c>
      <c r="I10" s="1">
        <f t="shared" si="39"/>
        <v>37.908633024285393</v>
      </c>
      <c r="J10" s="1">
        <f t="shared" si="39"/>
        <v>22.762606632678814</v>
      </c>
      <c r="K10" s="1">
        <f t="shared" si="39"/>
        <v>19.862659749965218</v>
      </c>
      <c r="L10" s="1">
        <f t="shared" si="39"/>
        <v>14.644622264062132</v>
      </c>
      <c r="M10" s="1">
        <f t="shared" ref="M10" si="40">M9/M3</f>
        <v>11.361796769606594</v>
      </c>
      <c r="N10" s="1">
        <f t="shared" ref="N10" si="41">N9/N3</f>
        <v>16.192987412499608</v>
      </c>
      <c r="O10" s="1">
        <f t="shared" ref="O10" si="42">O9/O3</f>
        <v>18.199088766350766</v>
      </c>
      <c r="P10" s="1">
        <f t="shared" ref="P10" si="43">P9/P3</f>
        <v>32.103123615904437</v>
      </c>
      <c r="Q10" s="1">
        <f t="shared" ref="Q10" si="44">Q9/Q3</f>
        <v>20.956899521105793</v>
      </c>
      <c r="R10" s="1">
        <f t="shared" ref="R10" si="45">R9/R3</f>
        <v>24.923880644851128</v>
      </c>
      <c r="S10" s="1">
        <f t="shared" ref="S10" si="46">S9/S3</f>
        <v>21.372476322087024</v>
      </c>
      <c r="T10" s="1">
        <f t="shared" ref="T10" si="47">T9/T3</f>
        <v>24.741689239103668</v>
      </c>
      <c r="U10" s="1">
        <f t="shared" ref="U10" si="48">U9/U3</f>
        <v>28.151359067769935</v>
      </c>
      <c r="V10" s="1">
        <f t="shared" ref="V10" si="49">V9/V3</f>
        <v>28.781134531032706</v>
      </c>
      <c r="W10" s="1">
        <f t="shared" ref="W10" si="50">W9/W3</f>
        <v>32.925990833108656</v>
      </c>
      <c r="X10" s="1">
        <f t="shared" ref="X10" si="51">X9/X3</f>
        <v>31.95310187820148</v>
      </c>
      <c r="Y10" s="1">
        <f t="shared" ref="Y10" si="52">Y9/Y3</f>
        <v>27.150707743547045</v>
      </c>
      <c r="Z10" s="1">
        <f t="shared" ref="Z10" si="53">Z9/Z3</f>
        <v>28.300707547169811</v>
      </c>
      <c r="AA10" s="1">
        <f t="shared" ref="AA10" si="54">AA9/AA3</f>
        <v>33.396039603960396</v>
      </c>
      <c r="AB10" s="1">
        <f t="shared" ref="AB10" si="55">AB9/AB3</f>
        <v>27.784014969259555</v>
      </c>
      <c r="AC10" s="1">
        <f t="shared" ref="AC10:AD10" si="56">AC9/AC3</f>
        <v>29.181161745827985</v>
      </c>
      <c r="AD10" s="1">
        <f t="shared" si="56"/>
        <v>16.17630964297631</v>
      </c>
    </row>
    <row r="12" spans="1:30">
      <c r="A12" t="s">
        <v>5</v>
      </c>
      <c r="B12">
        <v>12.75</v>
      </c>
      <c r="C12">
        <v>10</v>
      </c>
      <c r="D12">
        <v>10</v>
      </c>
      <c r="E12">
        <v>11</v>
      </c>
      <c r="F12">
        <v>11</v>
      </c>
      <c r="G12">
        <v>11</v>
      </c>
      <c r="H12">
        <v>10.5</v>
      </c>
      <c r="I12">
        <v>9</v>
      </c>
      <c r="J12">
        <v>9</v>
      </c>
      <c r="K12">
        <v>8.5</v>
      </c>
      <c r="L12">
        <v>7</v>
      </c>
      <c r="M12">
        <v>5.75</v>
      </c>
      <c r="N12">
        <v>5</v>
      </c>
      <c r="O12">
        <v>5.5</v>
      </c>
      <c r="P12">
        <v>6.25</v>
      </c>
      <c r="Q12">
        <v>8</v>
      </c>
      <c r="R12">
        <v>7.5</v>
      </c>
      <c r="S12">
        <v>6.75</v>
      </c>
      <c r="T12">
        <v>6</v>
      </c>
      <c r="U12">
        <v>7.75</v>
      </c>
      <c r="V12">
        <v>9.25</v>
      </c>
      <c r="W12">
        <v>8.75</v>
      </c>
      <c r="X12">
        <v>8.5</v>
      </c>
      <c r="Y12">
        <v>8.25</v>
      </c>
      <c r="Z12">
        <v>7.25</v>
      </c>
      <c r="AA12">
        <v>6.25</v>
      </c>
      <c r="AB12">
        <v>6.4</v>
      </c>
      <c r="AC12">
        <v>6.7</v>
      </c>
      <c r="AD12">
        <v>5.5</v>
      </c>
    </row>
    <row r="13" spans="1:30" ht="30">
      <c r="A13" s="2" t="s">
        <v>7</v>
      </c>
      <c r="B13" s="1">
        <f>100/B12</f>
        <v>7.8431372549019605</v>
      </c>
      <c r="C13" s="1">
        <f t="shared" ref="C13:AD13" si="57">100/C12</f>
        <v>10</v>
      </c>
      <c r="D13" s="1">
        <f t="shared" si="57"/>
        <v>10</v>
      </c>
      <c r="E13" s="1">
        <f t="shared" si="57"/>
        <v>9.0909090909090917</v>
      </c>
      <c r="F13" s="1">
        <f t="shared" si="57"/>
        <v>9.0909090909090917</v>
      </c>
      <c r="G13" s="1">
        <f t="shared" si="57"/>
        <v>9.0909090909090917</v>
      </c>
      <c r="H13" s="1">
        <f t="shared" si="57"/>
        <v>9.5238095238095237</v>
      </c>
      <c r="I13" s="1">
        <f t="shared" si="57"/>
        <v>11.111111111111111</v>
      </c>
      <c r="J13" s="1">
        <f t="shared" si="57"/>
        <v>11.111111111111111</v>
      </c>
      <c r="K13" s="1">
        <f t="shared" si="57"/>
        <v>11.764705882352942</v>
      </c>
      <c r="L13" s="1">
        <f t="shared" si="57"/>
        <v>14.285714285714286</v>
      </c>
      <c r="M13" s="1">
        <f t="shared" si="57"/>
        <v>17.391304347826086</v>
      </c>
      <c r="N13" s="1">
        <f t="shared" si="57"/>
        <v>20</v>
      </c>
      <c r="O13" s="1">
        <f t="shared" si="57"/>
        <v>18.181818181818183</v>
      </c>
      <c r="P13" s="1">
        <f t="shared" si="57"/>
        <v>16</v>
      </c>
      <c r="Q13" s="1">
        <f t="shared" si="57"/>
        <v>12.5</v>
      </c>
      <c r="R13" s="1">
        <f t="shared" si="57"/>
        <v>13.333333333333334</v>
      </c>
      <c r="S13" s="1">
        <f t="shared" si="57"/>
        <v>14.814814814814815</v>
      </c>
      <c r="T13" s="1">
        <f t="shared" si="57"/>
        <v>16.666666666666668</v>
      </c>
      <c r="U13" s="1">
        <f t="shared" si="57"/>
        <v>12.903225806451612</v>
      </c>
      <c r="V13" s="1">
        <f t="shared" si="57"/>
        <v>10.810810810810811</v>
      </c>
      <c r="W13" s="1">
        <f t="shared" si="57"/>
        <v>11.428571428571429</v>
      </c>
      <c r="X13" s="1">
        <f t="shared" si="57"/>
        <v>11.764705882352942</v>
      </c>
      <c r="Y13" s="1">
        <f t="shared" si="57"/>
        <v>12.121212121212121</v>
      </c>
      <c r="Z13" s="1">
        <f t="shared" si="57"/>
        <v>13.793103448275861</v>
      </c>
      <c r="AA13" s="1">
        <f t="shared" si="57"/>
        <v>16</v>
      </c>
      <c r="AB13" s="1">
        <f t="shared" si="57"/>
        <v>15.625</v>
      </c>
      <c r="AC13" s="1">
        <f t="shared" si="57"/>
        <v>14.925373134328359</v>
      </c>
      <c r="AD13" s="1">
        <f t="shared" si="57"/>
        <v>18.181818181818183</v>
      </c>
    </row>
    <row r="14" spans="1:30" ht="30">
      <c r="A14" s="2" t="s">
        <v>8</v>
      </c>
      <c r="B14" s="1">
        <f>B10-B13</f>
        <v>77.300563361578028</v>
      </c>
      <c r="C14" s="1">
        <f t="shared" ref="C14:AD14" si="58">C10-C13</f>
        <v>25.046036958341382</v>
      </c>
      <c r="D14" s="1">
        <f t="shared" si="58"/>
        <v>29.957347809228388</v>
      </c>
      <c r="E14" s="1">
        <f t="shared" si="58"/>
        <v>17.361468221428474</v>
      </c>
      <c r="F14" s="1">
        <f t="shared" si="58"/>
        <v>12.247378024151429</v>
      </c>
      <c r="G14" s="1">
        <f t="shared" si="58"/>
        <v>16.253570586231298</v>
      </c>
      <c r="H14" s="1">
        <f t="shared" si="58"/>
        <v>23.777216701960143</v>
      </c>
      <c r="I14" s="1">
        <f t="shared" si="58"/>
        <v>26.797521913174283</v>
      </c>
      <c r="J14" s="1">
        <f t="shared" si="58"/>
        <v>11.651495521567703</v>
      </c>
      <c r="K14" s="1">
        <f t="shared" si="58"/>
        <v>8.0979538676122758</v>
      </c>
      <c r="L14" s="1">
        <f t="shared" si="58"/>
        <v>0.35890797834784571</v>
      </c>
      <c r="M14" s="1">
        <f t="shared" si="58"/>
        <v>-6.0295075782194925</v>
      </c>
      <c r="N14" s="1">
        <f t="shared" si="58"/>
        <v>-3.8070125875003917</v>
      </c>
      <c r="O14" s="1">
        <f t="shared" si="58"/>
        <v>1.7270584532582234E-2</v>
      </c>
      <c r="P14" s="1">
        <f t="shared" si="58"/>
        <v>16.103123615904437</v>
      </c>
      <c r="Q14" s="1">
        <f t="shared" si="58"/>
        <v>8.4568995211057931</v>
      </c>
      <c r="R14" s="1">
        <f t="shared" si="58"/>
        <v>11.590547311517794</v>
      </c>
      <c r="S14" s="1">
        <f t="shared" si="58"/>
        <v>6.5576615072722095</v>
      </c>
      <c r="T14" s="1">
        <f t="shared" si="58"/>
        <v>8.0750225724369997</v>
      </c>
      <c r="U14" s="1">
        <f t="shared" si="58"/>
        <v>15.248133261318323</v>
      </c>
      <c r="V14" s="1">
        <f t="shared" si="58"/>
        <v>17.970323720221895</v>
      </c>
      <c r="W14" s="1">
        <f t="shared" si="58"/>
        <v>21.497419404537226</v>
      </c>
      <c r="X14" s="1">
        <f t="shared" si="58"/>
        <v>20.188395995848538</v>
      </c>
      <c r="Y14" s="1">
        <f t="shared" si="58"/>
        <v>15.029495622334924</v>
      </c>
      <c r="Z14" s="1">
        <f t="shared" si="58"/>
        <v>14.50760409889395</v>
      </c>
      <c r="AA14" s="1">
        <f t="shared" si="58"/>
        <v>17.396039603960396</v>
      </c>
      <c r="AB14" s="1">
        <f t="shared" si="58"/>
        <v>12.159014969259555</v>
      </c>
      <c r="AC14" s="1">
        <f t="shared" si="58"/>
        <v>14.255788611499627</v>
      </c>
      <c r="AD14" s="1">
        <f t="shared" si="58"/>
        <v>-2.0055085388418732</v>
      </c>
    </row>
    <row r="15" spans="1:30" hidden="1">
      <c r="C15">
        <f>C9+C4</f>
        <v>5518.88</v>
      </c>
      <c r="D15">
        <f t="shared" ref="D15:AD15" si="59">D9+D4</f>
        <v>8344.94</v>
      </c>
      <c r="E15">
        <f t="shared" si="59"/>
        <v>7054.56</v>
      </c>
      <c r="F15">
        <f t="shared" si="59"/>
        <v>5632.35</v>
      </c>
      <c r="G15">
        <f t="shared" si="59"/>
        <v>8899.99</v>
      </c>
      <c r="H15">
        <f t="shared" si="59"/>
        <v>17644.48</v>
      </c>
      <c r="I15">
        <f t="shared" si="59"/>
        <v>23782.83</v>
      </c>
      <c r="J15">
        <f t="shared" si="59"/>
        <v>18262.55</v>
      </c>
      <c r="K15">
        <f t="shared" si="59"/>
        <v>20257.45</v>
      </c>
      <c r="L15">
        <f t="shared" si="59"/>
        <v>17757.14</v>
      </c>
      <c r="M15">
        <f t="shared" si="59"/>
        <v>15999.84</v>
      </c>
      <c r="N15">
        <f t="shared" si="59"/>
        <v>26351.83</v>
      </c>
      <c r="O15">
        <f t="shared" si="59"/>
        <v>34315.97</v>
      </c>
      <c r="P15">
        <f t="shared" si="59"/>
        <v>74341.7</v>
      </c>
      <c r="Q15">
        <f t="shared" si="59"/>
        <v>57947.5</v>
      </c>
      <c r="R15">
        <f t="shared" si="59"/>
        <v>79308.179999999993</v>
      </c>
      <c r="S15">
        <f t="shared" si="59"/>
        <v>71384.87</v>
      </c>
      <c r="T15">
        <f t="shared" si="59"/>
        <v>104929</v>
      </c>
      <c r="U15">
        <f t="shared" si="59"/>
        <v>144410</v>
      </c>
      <c r="V15">
        <f t="shared" si="59"/>
        <v>181449</v>
      </c>
      <c r="W15">
        <f t="shared" si="59"/>
        <v>249098</v>
      </c>
      <c r="X15">
        <f t="shared" si="59"/>
        <v>286291</v>
      </c>
      <c r="Y15">
        <f t="shared" si="59"/>
        <v>266894</v>
      </c>
      <c r="Z15">
        <f t="shared" si="59"/>
        <v>272222</v>
      </c>
      <c r="AA15">
        <f t="shared" si="59"/>
        <v>347618</v>
      </c>
      <c r="AB15">
        <f t="shared" si="59"/>
        <v>319397</v>
      </c>
      <c r="AC15">
        <f t="shared" si="59"/>
        <v>372212</v>
      </c>
      <c r="AD15">
        <f t="shared" si="59"/>
        <v>242402</v>
      </c>
    </row>
    <row r="16" spans="1:30">
      <c r="A16" t="s">
        <v>11</v>
      </c>
      <c r="B16">
        <v>100000</v>
      </c>
      <c r="C16">
        <f>B16*C15/B9</f>
        <v>56280.644503365285</v>
      </c>
      <c r="D16">
        <f t="shared" ref="D16:AD16" si="60">C16*D15/C9</f>
        <v>86286.717167354975</v>
      </c>
      <c r="E16">
        <f t="shared" si="60"/>
        <v>73837.314830195988</v>
      </c>
      <c r="F16">
        <f t="shared" si="60"/>
        <v>60089.235686151478</v>
      </c>
      <c r="G16">
        <f t="shared" si="60"/>
        <v>95995.978588115468</v>
      </c>
      <c r="H16">
        <f t="shared" si="60"/>
        <v>192652.31167862052</v>
      </c>
      <c r="I16">
        <f t="shared" si="60"/>
        <v>261474.47227984059</v>
      </c>
      <c r="J16">
        <f t="shared" si="60"/>
        <v>202056.04974968062</v>
      </c>
      <c r="K16">
        <f t="shared" si="60"/>
        <v>226917.63637884843</v>
      </c>
      <c r="L16">
        <f t="shared" si="60"/>
        <v>201601.45282675262</v>
      </c>
      <c r="M16">
        <f t="shared" si="60"/>
        <v>185134.0750155306</v>
      </c>
      <c r="N16">
        <f t="shared" si="60"/>
        <v>313113.51466635708</v>
      </c>
      <c r="O16">
        <f t="shared" si="60"/>
        <v>416577.90779999492</v>
      </c>
      <c r="P16">
        <f t="shared" si="60"/>
        <v>926303.64754269377</v>
      </c>
      <c r="Q16">
        <f t="shared" si="60"/>
        <v>733221.96806289349</v>
      </c>
      <c r="R16">
        <f t="shared" si="60"/>
        <v>1027702.66375212</v>
      </c>
      <c r="S16">
        <f t="shared" si="60"/>
        <v>943386.11265477771</v>
      </c>
      <c r="T16">
        <f t="shared" si="60"/>
        <v>1419170.4981255203</v>
      </c>
      <c r="U16">
        <f t="shared" si="60"/>
        <v>2039715.0725974999</v>
      </c>
      <c r="V16">
        <f t="shared" si="60"/>
        <v>2635920.0345261223</v>
      </c>
      <c r="W16">
        <f t="shared" si="60"/>
        <v>3702088.4571514889</v>
      </c>
      <c r="X16">
        <f t="shared" si="60"/>
        <v>4339391.2116373191</v>
      </c>
      <c r="Y16">
        <f t="shared" si="60"/>
        <v>4125844.2154791839</v>
      </c>
      <c r="Z16">
        <f t="shared" si="60"/>
        <v>4305483.179074822</v>
      </c>
      <c r="AA16">
        <f t="shared" si="60"/>
        <v>5669415.9671184467</v>
      </c>
      <c r="AB16">
        <f t="shared" si="60"/>
        <v>5315344.7782763252</v>
      </c>
      <c r="AC16">
        <f t="shared" si="60"/>
        <v>6344798.6357891979</v>
      </c>
      <c r="AD16">
        <f t="shared" si="60"/>
        <v>4228574.8662756262</v>
      </c>
    </row>
    <row r="17" spans="1:30" hidden="1">
      <c r="C17">
        <f>(C12/100)+1</f>
        <v>1.1000000000000001</v>
      </c>
      <c r="D17">
        <f t="shared" ref="D17:AD17" si="61">(D12/100)+1</f>
        <v>1.1000000000000001</v>
      </c>
      <c r="E17">
        <f t="shared" si="61"/>
        <v>1.1100000000000001</v>
      </c>
      <c r="F17">
        <f t="shared" si="61"/>
        <v>1.1100000000000001</v>
      </c>
      <c r="G17">
        <f t="shared" si="61"/>
        <v>1.1100000000000001</v>
      </c>
      <c r="H17">
        <f t="shared" si="61"/>
        <v>1.105</v>
      </c>
      <c r="I17">
        <f t="shared" si="61"/>
        <v>1.0900000000000001</v>
      </c>
      <c r="J17">
        <f t="shared" si="61"/>
        <v>1.0900000000000001</v>
      </c>
      <c r="K17">
        <f t="shared" si="61"/>
        <v>1.085</v>
      </c>
      <c r="L17">
        <f t="shared" si="61"/>
        <v>1.07</v>
      </c>
      <c r="M17">
        <f t="shared" si="61"/>
        <v>1.0575000000000001</v>
      </c>
      <c r="N17">
        <f t="shared" si="61"/>
        <v>1.05</v>
      </c>
      <c r="O17">
        <f t="shared" si="61"/>
        <v>1.0549999999999999</v>
      </c>
      <c r="P17">
        <f t="shared" si="61"/>
        <v>1.0625</v>
      </c>
      <c r="Q17">
        <f t="shared" si="61"/>
        <v>1.08</v>
      </c>
      <c r="R17">
        <f t="shared" si="61"/>
        <v>1.075</v>
      </c>
      <c r="S17">
        <f t="shared" si="61"/>
        <v>1.0674999999999999</v>
      </c>
      <c r="T17">
        <f t="shared" si="61"/>
        <v>1.06</v>
      </c>
      <c r="U17">
        <f t="shared" si="61"/>
        <v>1.0774999999999999</v>
      </c>
      <c r="V17">
        <f t="shared" si="61"/>
        <v>1.0925</v>
      </c>
      <c r="W17">
        <f t="shared" si="61"/>
        <v>1.0874999999999999</v>
      </c>
      <c r="X17">
        <f t="shared" si="61"/>
        <v>1.085</v>
      </c>
      <c r="Y17">
        <f t="shared" si="61"/>
        <v>1.0825</v>
      </c>
      <c r="Z17">
        <f t="shared" si="61"/>
        <v>1.0725</v>
      </c>
      <c r="AA17">
        <f t="shared" si="61"/>
        <v>1.0625</v>
      </c>
      <c r="AB17">
        <f t="shared" si="61"/>
        <v>1.0640000000000001</v>
      </c>
      <c r="AC17">
        <f t="shared" si="61"/>
        <v>1.0669999999999999</v>
      </c>
      <c r="AD17">
        <f t="shared" si="61"/>
        <v>1.0549999999999999</v>
      </c>
    </row>
    <row r="18" spans="1:30">
      <c r="A18" t="s">
        <v>13</v>
      </c>
      <c r="B18">
        <v>100000</v>
      </c>
      <c r="C18">
        <f>B18*C17</f>
        <v>110000.00000000001</v>
      </c>
      <c r="D18">
        <f>C18*D17</f>
        <v>121000.00000000003</v>
      </c>
      <c r="E18">
        <f t="shared" ref="E18:AD18" si="62">D18*E17</f>
        <v>134310.00000000006</v>
      </c>
      <c r="F18">
        <f t="shared" si="62"/>
        <v>149084.10000000006</v>
      </c>
      <c r="G18">
        <f t="shared" si="62"/>
        <v>165483.35100000008</v>
      </c>
      <c r="H18">
        <f t="shared" si="62"/>
        <v>182859.10285500009</v>
      </c>
      <c r="I18">
        <f t="shared" si="62"/>
        <v>199316.42211195012</v>
      </c>
      <c r="J18">
        <f t="shared" si="62"/>
        <v>217254.90010202565</v>
      </c>
      <c r="K18">
        <f t="shared" si="62"/>
        <v>235721.56661069783</v>
      </c>
      <c r="L18">
        <f t="shared" si="62"/>
        <v>252222.0762734467</v>
      </c>
      <c r="M18">
        <f t="shared" si="62"/>
        <v>266724.84565916989</v>
      </c>
      <c r="N18">
        <f t="shared" si="62"/>
        <v>280061.08794212842</v>
      </c>
      <c r="O18">
        <f t="shared" si="62"/>
        <v>295464.44777894544</v>
      </c>
      <c r="P18">
        <f t="shared" si="62"/>
        <v>313930.97576512955</v>
      </c>
      <c r="Q18">
        <f t="shared" si="62"/>
        <v>339045.45382633992</v>
      </c>
      <c r="R18">
        <f t="shared" si="62"/>
        <v>364473.86286331539</v>
      </c>
      <c r="S18">
        <f t="shared" si="62"/>
        <v>389075.84860658913</v>
      </c>
      <c r="T18">
        <f t="shared" si="62"/>
        <v>412420.39952298452</v>
      </c>
      <c r="U18">
        <f t="shared" si="62"/>
        <v>444382.98048601579</v>
      </c>
      <c r="V18">
        <f t="shared" si="62"/>
        <v>485488.40618097223</v>
      </c>
      <c r="W18">
        <f t="shared" si="62"/>
        <v>527968.6417218073</v>
      </c>
      <c r="X18">
        <f t="shared" si="62"/>
        <v>572845.97626816086</v>
      </c>
      <c r="Y18">
        <f t="shared" si="62"/>
        <v>620105.76931028417</v>
      </c>
      <c r="Z18">
        <f t="shared" si="62"/>
        <v>665063.43758527981</v>
      </c>
      <c r="AA18">
        <f t="shared" si="62"/>
        <v>706629.90243435977</v>
      </c>
      <c r="AB18">
        <f t="shared" si="62"/>
        <v>751854.21619015886</v>
      </c>
      <c r="AC18">
        <f t="shared" si="62"/>
        <v>802228.44867489941</v>
      </c>
      <c r="AD18">
        <f t="shared" si="62"/>
        <v>846351.01335201878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2020-05-31T15:02:30Z</dcterms:modified>
</cp:coreProperties>
</file>