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rshit/Desktop/temp/"/>
    </mc:Choice>
  </mc:AlternateContent>
  <xr:revisionPtr revIDLastSave="0" documentId="13_ncr:1_{F26FBDE1-4713-E94F-8B18-9EFDEA7CB955}" xr6:coauthVersionLast="46" xr6:coauthVersionMax="46" xr10:uidLastSave="{00000000-0000-0000-0000-000000000000}"/>
  <bookViews>
    <workbookView xWindow="0" yWindow="500" windowWidth="28800" windowHeight="16300" activeTab="1" xr2:uid="{00000000-000D-0000-FFFF-FFFF00000000}"/>
  </bookViews>
  <sheets>
    <sheet name="Query Parameters" sheetId="1" r:id="rId1"/>
    <sheet name="2019, General Customs Valu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5" i="2"/>
  <c r="P4" i="2"/>
  <c r="O19" i="2"/>
  <c r="O15" i="2"/>
  <c r="O7" i="2"/>
  <c r="O11" i="2"/>
  <c r="O16" i="2"/>
  <c r="O33" i="2"/>
  <c r="O41" i="2"/>
  <c r="O20" i="2"/>
  <c r="O17" i="2"/>
  <c r="O35" i="2"/>
  <c r="O44" i="2"/>
  <c r="O22" i="2"/>
  <c r="O5" i="2"/>
  <c r="O30" i="2"/>
  <c r="O43" i="2"/>
  <c r="O8" i="2"/>
  <c r="O10" i="2"/>
  <c r="O39" i="2"/>
  <c r="O14" i="2"/>
  <c r="O25" i="2"/>
  <c r="O37" i="2"/>
  <c r="O42" i="2"/>
  <c r="O26" i="2"/>
  <c r="O34" i="2"/>
  <c r="O21" i="2"/>
  <c r="O27" i="2"/>
  <c r="O18" i="2"/>
  <c r="O23" i="2"/>
  <c r="O38" i="2"/>
  <c r="O40" i="2"/>
  <c r="O13" i="2"/>
  <c r="O4" i="2"/>
  <c r="O32" i="2"/>
  <c r="O12" i="2"/>
  <c r="O24" i="2"/>
  <c r="O9" i="2"/>
  <c r="O29" i="2"/>
  <c r="O28" i="2"/>
  <c r="O36" i="2"/>
  <c r="O6" i="2"/>
  <c r="O45" i="2"/>
  <c r="O31" i="2"/>
</calcChain>
</file>

<file path=xl/sharedStrings.xml><?xml version="1.0" encoding="utf-8"?>
<sst xmlns="http://schemas.openxmlformats.org/spreadsheetml/2006/main" count="157" uniqueCount="111">
  <si>
    <t>Download Date</t>
  </si>
  <si>
    <t>Step 1: Trade Flow and Classification System</t>
  </si>
  <si>
    <t>Trade Flow</t>
  </si>
  <si>
    <t>General Imports</t>
  </si>
  <si>
    <t>Classification System</t>
  </si>
  <si>
    <t>HTS Items</t>
  </si>
  <si>
    <t>Step 2: Data and Years</t>
  </si>
  <si>
    <t>Data To Report</t>
  </si>
  <si>
    <t>General Customs Value</t>
  </si>
  <si>
    <t>Data Format</t>
  </si>
  <si>
    <t>1</t>
  </si>
  <si>
    <t>Years</t>
  </si>
  <si>
    <t>2019</t>
  </si>
  <si>
    <t>Timeframe Aggregation</t>
  </si>
  <si>
    <t>Monthly</t>
  </si>
  <si>
    <t>Step 3: Countries</t>
  </si>
  <si>
    <t>Select Type</t>
  </si>
  <si>
    <t>Use All Countries</t>
  </si>
  <si>
    <t>Country Aggregation</t>
  </si>
  <si>
    <t>Break Out Countries</t>
  </si>
  <si>
    <t>Step 4: Commodities</t>
  </si>
  <si>
    <t>Select Individual Commodities</t>
  </si>
  <si>
    <t>Commodity List</t>
  </si>
  <si>
    <t>6810990010</t>
  </si>
  <si>
    <t>Commodity Aggregation Level</t>
  </si>
  <si>
    <t>10</t>
  </si>
  <si>
    <t>Commodity Aggregation</t>
  </si>
  <si>
    <t>Aggregate Commodities</t>
  </si>
  <si>
    <t>Description Display</t>
  </si>
  <si>
    <t>NO</t>
  </si>
  <si>
    <t>Step 5: Programs</t>
  </si>
  <si>
    <t>Use All Programs</t>
  </si>
  <si>
    <t>Import Program Aggregation</t>
  </si>
  <si>
    <t>Aggregate CSC</t>
  </si>
  <si>
    <t>Step 6: Rate Provision Codes</t>
  </si>
  <si>
    <t>Use All Provision Codes</t>
  </si>
  <si>
    <t>Provision Code Aggregation</t>
  </si>
  <si>
    <t>Aggregate RPCODE</t>
  </si>
  <si>
    <t>Step 7: Districts</t>
  </si>
  <si>
    <t>Use All Districts</t>
  </si>
  <si>
    <t>District Aggregation</t>
  </si>
  <si>
    <t>Aggregate District</t>
  </si>
  <si>
    <t>Step 8: Report Layout</t>
  </si>
  <si>
    <t>Column Order</t>
  </si>
  <si>
    <t>COUNTRY</t>
  </si>
  <si>
    <t>Column Sort Order</t>
  </si>
  <si>
    <t/>
  </si>
  <si>
    <t>Percent Change Column</t>
  </si>
  <si>
    <t>Unchecked</t>
  </si>
  <si>
    <t>Show All</t>
  </si>
  <si>
    <t>Checked</t>
  </si>
  <si>
    <t>Enable Subtotals</t>
  </si>
  <si>
    <t>General Imports | Monthly data for 2019</t>
  </si>
  <si>
    <t>Data Row Count</t>
  </si>
  <si>
    <t>Data Type</t>
  </si>
  <si>
    <t>Country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</si>
  <si>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</si>
  <si>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</si>
  <si>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</si>
  <si>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</si>
  <si>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</si>
  <si>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</si>
  <si>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</si>
  <si>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</si>
  <si>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</si>
  <si>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</si>
  <si>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</si>
  <si>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</si>
  <si>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Algeria</t>
  </si>
  <si>
    <t>Belgium</t>
  </si>
  <si>
    <t>Brazil</t>
  </si>
  <si>
    <t>Canada</t>
  </si>
  <si>
    <t>China</t>
  </si>
  <si>
    <t>Czech Republic</t>
  </si>
  <si>
    <t>Dominican Rep</t>
  </si>
  <si>
    <t>Egypt</t>
  </si>
  <si>
    <t>Estonia</t>
  </si>
  <si>
    <t>Germany</t>
  </si>
  <si>
    <t>Greece</t>
  </si>
  <si>
    <t>Guatemala</t>
  </si>
  <si>
    <t>Hong Kong</t>
  </si>
  <si>
    <t>India</t>
  </si>
  <si>
    <t>Indonesia</t>
  </si>
  <si>
    <t>Ireland</t>
  </si>
  <si>
    <t>Israel</t>
  </si>
  <si>
    <t>Italy</t>
  </si>
  <si>
    <t>Japan</t>
  </si>
  <si>
    <t>Malaysia</t>
  </si>
  <si>
    <t>Mexico</t>
  </si>
  <si>
    <t>Netherlands</t>
  </si>
  <si>
    <t>Norway</t>
  </si>
  <si>
    <t>Oman</t>
  </si>
  <si>
    <t>Pakistan</t>
  </si>
  <si>
    <t>Philippines</t>
  </si>
  <si>
    <t>Poland</t>
  </si>
  <si>
    <t>Portugal</t>
  </si>
  <si>
    <t>Romania</t>
  </si>
  <si>
    <t>Singapore</t>
  </si>
  <si>
    <t>South Africa</t>
  </si>
  <si>
    <t>South Korea</t>
  </si>
  <si>
    <t>Spain</t>
  </si>
  <si>
    <t>Sri Lanka</t>
  </si>
  <si>
    <t>Taiwan</t>
  </si>
  <si>
    <t>Thailand</t>
  </si>
  <si>
    <t>Turkey</t>
  </si>
  <si>
    <t>United Arab Em</t>
  </si>
  <si>
    <t>United Kingdom</t>
  </si>
  <si>
    <t>Vatican City</t>
  </si>
  <si>
    <t>Vietnam</t>
  </si>
  <si>
    <t>Total: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</si>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</sst>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\,\ h:mm\ AM/PM"/>
  </numFmts>
  <fonts count="3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3" fontId="0" fillId="0" borderId="0" xfId="0" applyNumberFormat="1"/>
    <xf numFmtId="1" fontId="0" fillId="0" borderId="0" xfId="0" applyNumberForma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164" fontId="0" fillId="0" borderId="0" xfId="0" applyNumberFormat="1" applyAlignment="1">
      <alignment horizontal="left"/>
    </xf>
    <xf numFmtId="10" fontId="0" fillId="0" borderId="0" xfId="1" applyNumberFormat="1" applyFont="1"/>
    <xf numFmtId="49" fontId="0" fillId="2" borderId="0" xfId="0" applyNumberFormat="1" applyFill="1"/>
    <xf numFmtId="3" fontId="0" fillId="2" borderId="0" xfId="0" applyNumberFormat="1" applyFill="1"/>
    <xf numFmtId="10" fontId="0" fillId="2" borderId="0" xfId="1" applyNumberFormat="1" applyFont="1" applyFill="1"/>
    <xf numFmtId="0" fontId="0" fillId="2" borderId="0" xfId="0" applyFill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opLeftCell="A9" workbookViewId="0"/>
  </sheetViews>
  <sheetFormatPr baseColWidth="10" defaultColWidth="8.83203125" defaultRowHeight="15" x14ac:dyDescent="0.2"/>
  <cols>
    <col min="1" max="1" width="43.5" customWidth="1"/>
    <col min="2" max="2" width="28.83203125" customWidth="1"/>
  </cols>
  <sheetData>
    <row r="1" spans="1:2" x14ac:dyDescent="0.2">
      <c r="A1" t="s">
        <v>0</v>
      </c>
      <c r="B1" s="6">
        <v>44198.136774918981</v>
      </c>
    </row>
    <row r="2" spans="1:2" x14ac:dyDescent="0.2">
      <c r="A2" s="5" t="s">
        <v>1</v>
      </c>
    </row>
    <row r="3" spans="1:2" x14ac:dyDescent="0.2">
      <c r="A3" t="s">
        <v>2</v>
      </c>
      <c r="B3" t="s">
        <v>3</v>
      </c>
    </row>
    <row r="4" spans="1:2" x14ac:dyDescent="0.2">
      <c r="A4" t="s">
        <v>4</v>
      </c>
      <c r="B4" t="s">
        <v>5</v>
      </c>
    </row>
    <row r="5" spans="1:2" x14ac:dyDescent="0.2">
      <c r="A5" s="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14</v>
      </c>
    </row>
    <row r="10" spans="1:2" x14ac:dyDescent="0.2">
      <c r="A10" s="5" t="s">
        <v>15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19</v>
      </c>
    </row>
    <row r="13" spans="1:2" x14ac:dyDescent="0.2">
      <c r="A13" s="5" t="s">
        <v>20</v>
      </c>
    </row>
    <row r="14" spans="1:2" x14ac:dyDescent="0.2">
      <c r="A14" t="s">
        <v>16</v>
      </c>
      <c r="B14" t="s">
        <v>21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  <row r="17" spans="1:2" x14ac:dyDescent="0.2">
      <c r="A17" t="s">
        <v>26</v>
      </c>
      <c r="B17" t="s">
        <v>27</v>
      </c>
    </row>
    <row r="18" spans="1:2" x14ac:dyDescent="0.2">
      <c r="A18" t="s">
        <v>28</v>
      </c>
      <c r="B18" t="s">
        <v>29</v>
      </c>
    </row>
    <row r="19" spans="1:2" x14ac:dyDescent="0.2">
      <c r="A19" s="5" t="s">
        <v>30</v>
      </c>
    </row>
    <row r="20" spans="1:2" x14ac:dyDescent="0.2">
      <c r="A20" t="s">
        <v>16</v>
      </c>
      <c r="B20" t="s">
        <v>31</v>
      </c>
    </row>
    <row r="21" spans="1:2" x14ac:dyDescent="0.2">
      <c r="A21" t="s">
        <v>32</v>
      </c>
      <c r="B21" t="s">
        <v>33</v>
      </c>
    </row>
    <row r="22" spans="1:2" x14ac:dyDescent="0.2">
      <c r="A22" s="5" t="s">
        <v>34</v>
      </c>
    </row>
    <row r="23" spans="1:2" x14ac:dyDescent="0.2">
      <c r="A23" t="s">
        <v>16</v>
      </c>
      <c r="B23" t="s">
        <v>35</v>
      </c>
    </row>
    <row r="24" spans="1:2" x14ac:dyDescent="0.2">
      <c r="A24" t="s">
        <v>36</v>
      </c>
      <c r="B24" t="s">
        <v>37</v>
      </c>
    </row>
    <row r="25" spans="1:2" x14ac:dyDescent="0.2">
      <c r="A25" s="5" t="s">
        <v>38</v>
      </c>
    </row>
    <row r="26" spans="1:2" x14ac:dyDescent="0.2">
      <c r="A26" t="s">
        <v>16</v>
      </c>
      <c r="B26" t="s">
        <v>39</v>
      </c>
    </row>
    <row r="27" spans="1:2" x14ac:dyDescent="0.2">
      <c r="A27" t="s">
        <v>40</v>
      </c>
      <c r="B27" t="s">
        <v>41</v>
      </c>
    </row>
    <row r="28" spans="1:2" x14ac:dyDescent="0.2">
      <c r="A28" s="5" t="s">
        <v>42</v>
      </c>
    </row>
    <row r="29" spans="1:2" x14ac:dyDescent="0.2">
      <c r="A29" t="s">
        <v>43</v>
      </c>
      <c r="B29" t="s">
        <v>44</v>
      </c>
    </row>
    <row r="30" spans="1:2" x14ac:dyDescent="0.2">
      <c r="A30" t="s">
        <v>45</v>
      </c>
      <c r="B30" t="s">
        <v>46</v>
      </c>
    </row>
    <row r="31" spans="1:2" x14ac:dyDescent="0.2">
      <c r="A31" t="s">
        <v>47</v>
      </c>
      <c r="B31" t="s">
        <v>48</v>
      </c>
    </row>
    <row r="32" spans="1:2" x14ac:dyDescent="0.2">
      <c r="A32" t="s">
        <v>49</v>
      </c>
      <c r="B32" t="s">
        <v>50</v>
      </c>
    </row>
    <row r="33" spans="1:2" x14ac:dyDescent="0.2">
      <c r="A33" t="s">
        <v>51</v>
      </c>
      <c r="B33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tabSelected="1" workbookViewId="0">
      <selection activeCell="E14" sqref="E14"/>
    </sheetView>
  </sheetViews>
  <sheetFormatPr baseColWidth="10" defaultColWidth="8.83203125" defaultRowHeight="15" x14ac:dyDescent="0.2"/>
  <cols>
    <col min="1" max="1" width="39" customWidth="1"/>
    <col min="2" max="2" width="15.83203125" customWidth="1"/>
    <col min="3" max="6" width="11.5" customWidth="1"/>
    <col min="7" max="14" width="12.6640625" customWidth="1"/>
    <col min="15" max="15" width="13.1640625" bestFit="1" customWidth="1"/>
  </cols>
  <sheetData>
    <row r="1" spans="1:16" x14ac:dyDescent="0.2">
      <c r="A1" s="4" t="s">
        <v>52</v>
      </c>
    </row>
    <row r="2" spans="1:16" x14ac:dyDescent="0.2">
      <c r="A2" s="1" t="s">
        <v>53</v>
      </c>
      <c r="B2" s="3">
        <v>41</v>
      </c>
    </row>
    <row r="3" spans="1:16" x14ac:dyDescent="0.2">
      <c r="A3" s="4" t="s">
        <v>54</v>
      </c>
      <c r="B3" s="4" t="s">
        <v>55</v>
      </c>
      <c r="C3" s="4" t="s">
        <v>56</v>
      </c>
      <c r="D3" s="4" t="s">
        <v>57</v>
      </c>
      <c r="E3" s="4" t="s">
        <v>58</v>
      </c>
      <c r="F3" s="4" t="s">
        <v>59</v>
      </c>
      <c r="G3" s="4" t="s">
        <v>60</v>
      </c>
      <c r="H3" s="4" t="s">
        <v>61</v>
      </c>
      <c r="I3" s="4" t="s">
        <v>62</v>
      </c>
      <c r="J3" s="4" t="s">
        <v>63</v>
      </c>
      <c r="K3" s="4" t="s">
        <v>64</v>
      </c>
      <c r="L3" s="4" t="s">
        <v>65</v>
      </c>
      <c r="M3" s="4" t="s">
        <v>66</v>
      </c>
      <c r="N3" s="4" t="s">
        <v>67</v>
      </c>
      <c r="O3" s="4" t="s">
        <v>110</v>
      </c>
    </row>
    <row r="4" spans="1:16" x14ac:dyDescent="0.2">
      <c r="A4" s="1" t="s">
        <v>8</v>
      </c>
      <c r="B4" s="1" t="s">
        <v>100</v>
      </c>
      <c r="C4" s="2">
        <v>15898466</v>
      </c>
      <c r="D4" s="2">
        <v>11515257</v>
      </c>
      <c r="E4" s="2">
        <v>20320347</v>
      </c>
      <c r="F4" s="2">
        <v>14857911</v>
      </c>
      <c r="G4" s="2">
        <v>20616475</v>
      </c>
      <c r="H4" s="2">
        <v>28764479</v>
      </c>
      <c r="I4" s="2">
        <v>26456937</v>
      </c>
      <c r="J4" s="2">
        <v>27581491</v>
      </c>
      <c r="K4" s="2">
        <v>28928381</v>
      </c>
      <c r="L4" s="2">
        <v>24596268</v>
      </c>
      <c r="M4" s="2">
        <v>29771469</v>
      </c>
      <c r="N4" s="2">
        <v>31936035</v>
      </c>
      <c r="O4" s="2">
        <f>SUM(C4:N4)</f>
        <v>281243516</v>
      </c>
      <c r="P4" s="7">
        <f>O4/O$45</f>
        <v>0.2433086782266356</v>
      </c>
    </row>
    <row r="5" spans="1:16" s="11" customFormat="1" x14ac:dyDescent="0.2">
      <c r="A5" s="8" t="s">
        <v>8</v>
      </c>
      <c r="B5" s="8" t="s">
        <v>81</v>
      </c>
      <c r="C5" s="9">
        <v>13790359</v>
      </c>
      <c r="D5" s="9">
        <v>15617382</v>
      </c>
      <c r="E5" s="9">
        <v>19910771</v>
      </c>
      <c r="F5" s="9">
        <v>21709926</v>
      </c>
      <c r="G5" s="9">
        <v>23678771</v>
      </c>
      <c r="H5" s="9">
        <v>22528237</v>
      </c>
      <c r="I5" s="9">
        <v>28448847</v>
      </c>
      <c r="J5" s="9">
        <v>28607620</v>
      </c>
      <c r="K5" s="9">
        <v>29366364</v>
      </c>
      <c r="L5" s="9">
        <v>20245589</v>
      </c>
      <c r="M5" s="9">
        <v>16553709</v>
      </c>
      <c r="N5" s="9">
        <v>3582314</v>
      </c>
      <c r="O5" s="9">
        <f>SUM(C5:N5)</f>
        <v>244039889</v>
      </c>
      <c r="P5" s="10">
        <f>O5/O$45</f>
        <v>0.21112317066596789</v>
      </c>
    </row>
    <row r="6" spans="1:16" x14ac:dyDescent="0.2">
      <c r="A6" s="1" t="s">
        <v>8</v>
      </c>
      <c r="B6" s="1" t="s">
        <v>108</v>
      </c>
      <c r="C6" s="2">
        <v>4537587</v>
      </c>
      <c r="D6" s="2">
        <v>4661691</v>
      </c>
      <c r="E6" s="2">
        <v>3725473</v>
      </c>
      <c r="F6" s="2">
        <v>6139502</v>
      </c>
      <c r="G6" s="2">
        <v>7021774</v>
      </c>
      <c r="H6" s="2">
        <v>6147705</v>
      </c>
      <c r="I6" s="2">
        <v>11281368</v>
      </c>
      <c r="J6" s="2">
        <v>14374659</v>
      </c>
      <c r="K6" s="2">
        <v>14452726</v>
      </c>
      <c r="L6" s="2">
        <v>14920192</v>
      </c>
      <c r="M6" s="2">
        <v>14724066</v>
      </c>
      <c r="N6" s="2">
        <v>16291530</v>
      </c>
      <c r="O6" s="2">
        <f>SUM(C6:N6)</f>
        <v>118278273</v>
      </c>
      <c r="P6" s="7">
        <f t="shared" ref="P6:P45" si="0">O6/O$45</f>
        <v>0.10232459996183223</v>
      </c>
    </row>
    <row r="7" spans="1:16" x14ac:dyDescent="0.2">
      <c r="A7" s="1" t="s">
        <v>8</v>
      </c>
      <c r="B7" s="1" t="s">
        <v>71</v>
      </c>
      <c r="C7" s="2">
        <v>6696208</v>
      </c>
      <c r="D7" s="2">
        <v>5883880</v>
      </c>
      <c r="E7" s="2">
        <v>6960306</v>
      </c>
      <c r="F7" s="2">
        <v>8162881</v>
      </c>
      <c r="G7" s="2">
        <v>8920760</v>
      </c>
      <c r="H7" s="2">
        <v>7225162</v>
      </c>
      <c r="I7" s="2">
        <v>8900609</v>
      </c>
      <c r="J7" s="2">
        <v>7983376</v>
      </c>
      <c r="K7" s="2">
        <v>8255656</v>
      </c>
      <c r="L7" s="2">
        <v>8202880</v>
      </c>
      <c r="M7" s="2">
        <v>7613124</v>
      </c>
      <c r="N7" s="2">
        <v>6486354</v>
      </c>
      <c r="O7" s="2">
        <f>SUM(C7:N7)</f>
        <v>91291196</v>
      </c>
      <c r="P7" s="7">
        <f t="shared" si="0"/>
        <v>7.8977608260624652E-2</v>
      </c>
    </row>
    <row r="8" spans="1:16" x14ac:dyDescent="0.2">
      <c r="A8" s="1" t="s">
        <v>8</v>
      </c>
      <c r="B8" s="1" t="s">
        <v>84</v>
      </c>
      <c r="C8" s="2">
        <v>2700018</v>
      </c>
      <c r="D8" s="2">
        <v>2802194</v>
      </c>
      <c r="E8" s="2">
        <v>3827071</v>
      </c>
      <c r="F8" s="2">
        <v>5020865</v>
      </c>
      <c r="G8" s="2">
        <v>8139049</v>
      </c>
      <c r="H8" s="2">
        <v>9130377</v>
      </c>
      <c r="I8" s="2">
        <v>10085860</v>
      </c>
      <c r="J8" s="2">
        <v>5694827</v>
      </c>
      <c r="K8" s="2">
        <v>8226203</v>
      </c>
      <c r="L8" s="2">
        <v>9427824</v>
      </c>
      <c r="M8" s="2">
        <v>9904963</v>
      </c>
      <c r="N8" s="2">
        <v>11713628</v>
      </c>
      <c r="O8" s="2">
        <f>SUM(C8:N8)</f>
        <v>86672879</v>
      </c>
      <c r="P8" s="7">
        <f t="shared" si="0"/>
        <v>7.4982221554885986E-2</v>
      </c>
    </row>
    <row r="9" spans="1:16" x14ac:dyDescent="0.2">
      <c r="A9" s="1" t="s">
        <v>8</v>
      </c>
      <c r="B9" s="1" t="s">
        <v>104</v>
      </c>
      <c r="C9" s="2">
        <v>4569487</v>
      </c>
      <c r="D9" s="2">
        <v>3874637</v>
      </c>
      <c r="E9" s="2">
        <v>6383382</v>
      </c>
      <c r="F9" s="2">
        <v>5243240</v>
      </c>
      <c r="G9" s="2">
        <v>6090355</v>
      </c>
      <c r="H9" s="2">
        <v>9365805</v>
      </c>
      <c r="I9" s="2">
        <v>11320841</v>
      </c>
      <c r="J9" s="2">
        <v>9118161</v>
      </c>
      <c r="K9" s="2">
        <v>8268830</v>
      </c>
      <c r="L9" s="2">
        <v>5645748</v>
      </c>
      <c r="M9" s="2">
        <v>3605419</v>
      </c>
      <c r="N9" s="2">
        <v>4109936</v>
      </c>
      <c r="O9" s="2">
        <f>SUM(C9:N9)</f>
        <v>77595841</v>
      </c>
      <c r="P9" s="7">
        <f t="shared" si="0"/>
        <v>6.7129517430702931E-2</v>
      </c>
    </row>
    <row r="10" spans="1:16" x14ac:dyDescent="0.2">
      <c r="A10" s="1" t="s">
        <v>8</v>
      </c>
      <c r="B10" s="1" t="s">
        <v>85</v>
      </c>
      <c r="C10" s="2">
        <v>3491177</v>
      </c>
      <c r="D10" s="2">
        <v>3845425</v>
      </c>
      <c r="E10" s="2">
        <v>5051590</v>
      </c>
      <c r="F10" s="2">
        <v>5108310</v>
      </c>
      <c r="G10" s="2">
        <v>4014957</v>
      </c>
      <c r="H10" s="2">
        <v>4420154</v>
      </c>
      <c r="I10" s="2">
        <v>6681684</v>
      </c>
      <c r="J10" s="2">
        <v>5843362</v>
      </c>
      <c r="K10" s="2">
        <v>4884211</v>
      </c>
      <c r="L10" s="2">
        <v>4996619</v>
      </c>
      <c r="M10" s="2">
        <v>4451281</v>
      </c>
      <c r="N10" s="2">
        <v>3912777</v>
      </c>
      <c r="O10" s="2">
        <f>SUM(C10:N10)</f>
        <v>56701547</v>
      </c>
      <c r="P10" s="7">
        <f t="shared" si="0"/>
        <v>4.9053498726617593E-2</v>
      </c>
    </row>
    <row r="11" spans="1:16" x14ac:dyDescent="0.2">
      <c r="A11" s="1" t="s">
        <v>8</v>
      </c>
      <c r="B11" s="1" t="s">
        <v>72</v>
      </c>
      <c r="C11" s="2">
        <v>1396721</v>
      </c>
      <c r="D11" s="2">
        <v>1079161</v>
      </c>
      <c r="E11" s="2">
        <v>459630</v>
      </c>
      <c r="F11" s="2">
        <v>333460</v>
      </c>
      <c r="G11" s="2">
        <v>20639051</v>
      </c>
      <c r="H11" s="2">
        <v>22246351</v>
      </c>
      <c r="I11" s="2">
        <v>233751</v>
      </c>
      <c r="J11" s="2">
        <v>381856</v>
      </c>
      <c r="K11" s="2">
        <v>224857</v>
      </c>
      <c r="L11" s="2">
        <v>203865</v>
      </c>
      <c r="M11" s="2">
        <v>180218</v>
      </c>
      <c r="N11" s="2">
        <v>345748</v>
      </c>
      <c r="O11" s="2">
        <f>SUM(C11:N11)</f>
        <v>47724669</v>
      </c>
      <c r="P11" s="7">
        <f t="shared" si="0"/>
        <v>4.1287444767948683E-2</v>
      </c>
    </row>
    <row r="12" spans="1:16" x14ac:dyDescent="0.2">
      <c r="A12" s="1" t="s">
        <v>8</v>
      </c>
      <c r="B12" s="1" t="s">
        <v>102</v>
      </c>
      <c r="C12" s="2">
        <v>1158520</v>
      </c>
      <c r="D12" s="2">
        <v>1522293</v>
      </c>
      <c r="E12" s="2">
        <v>2235207</v>
      </c>
      <c r="F12" s="2">
        <v>1071050</v>
      </c>
      <c r="G12" s="2">
        <v>475914</v>
      </c>
      <c r="H12" s="2">
        <v>1765706</v>
      </c>
      <c r="I12" s="2">
        <v>2113989</v>
      </c>
      <c r="J12" s="2">
        <v>2621627</v>
      </c>
      <c r="K12" s="2">
        <v>3773707</v>
      </c>
      <c r="L12" s="2">
        <v>3850150</v>
      </c>
      <c r="M12" s="2">
        <v>2797120</v>
      </c>
      <c r="N12" s="2">
        <v>4723698</v>
      </c>
      <c r="O12" s="2">
        <f>SUM(C12:N12)</f>
        <v>28108981</v>
      </c>
      <c r="P12" s="7">
        <f t="shared" si="0"/>
        <v>2.431757044812231E-2</v>
      </c>
    </row>
    <row r="13" spans="1:16" x14ac:dyDescent="0.2">
      <c r="A13" s="1" t="s">
        <v>8</v>
      </c>
      <c r="B13" s="1" t="s">
        <v>99</v>
      </c>
      <c r="C13" s="2">
        <v>1799578</v>
      </c>
      <c r="D13" s="2">
        <v>1098104</v>
      </c>
      <c r="E13" s="2">
        <v>2020373</v>
      </c>
      <c r="F13" s="2">
        <v>1962194</v>
      </c>
      <c r="G13" s="2">
        <v>2852716</v>
      </c>
      <c r="H13" s="2">
        <v>2351840</v>
      </c>
      <c r="I13" s="2">
        <v>1988298</v>
      </c>
      <c r="J13" s="2">
        <v>2376381</v>
      </c>
      <c r="K13" s="2">
        <v>2231998</v>
      </c>
      <c r="L13" s="2">
        <v>2390711</v>
      </c>
      <c r="M13" s="2">
        <v>2218269</v>
      </c>
      <c r="N13" s="2">
        <v>2902075</v>
      </c>
      <c r="O13" s="2">
        <f>SUM(C13:N13)</f>
        <v>26192537</v>
      </c>
      <c r="P13" s="7">
        <f t="shared" si="0"/>
        <v>2.2659621268823305E-2</v>
      </c>
    </row>
    <row r="14" spans="1:16" x14ac:dyDescent="0.2">
      <c r="A14" s="1" t="s">
        <v>8</v>
      </c>
      <c r="B14" s="1" t="s">
        <v>87</v>
      </c>
      <c r="C14" s="2">
        <v>29929</v>
      </c>
      <c r="D14" s="2">
        <v>15070</v>
      </c>
      <c r="E14" s="2">
        <v>192170</v>
      </c>
      <c r="F14" s="2">
        <v>181505</v>
      </c>
      <c r="G14" s="2">
        <v>812489</v>
      </c>
      <c r="H14" s="2">
        <v>472385</v>
      </c>
      <c r="I14" s="2">
        <v>1068998</v>
      </c>
      <c r="J14" s="2">
        <v>1919908</v>
      </c>
      <c r="K14" s="2">
        <v>2305534</v>
      </c>
      <c r="L14" s="2">
        <v>3207306</v>
      </c>
      <c r="M14" s="2">
        <v>4374887</v>
      </c>
      <c r="N14" s="2">
        <v>6138215</v>
      </c>
      <c r="O14" s="2">
        <f>SUM(C14:N14)</f>
        <v>20718396</v>
      </c>
      <c r="P14" s="7">
        <f t="shared" si="0"/>
        <v>1.7923846271840856E-2</v>
      </c>
    </row>
    <row r="15" spans="1:16" x14ac:dyDescent="0.2">
      <c r="A15" s="1" t="s">
        <v>8</v>
      </c>
      <c r="B15" s="1" t="s">
        <v>70</v>
      </c>
      <c r="C15" s="2">
        <v>930109</v>
      </c>
      <c r="D15" s="2">
        <v>943518</v>
      </c>
      <c r="E15" s="2">
        <v>1473084</v>
      </c>
      <c r="F15" s="2">
        <v>1004040</v>
      </c>
      <c r="G15" s="2">
        <v>1645671</v>
      </c>
      <c r="H15" s="2">
        <v>2207975</v>
      </c>
      <c r="I15" s="2">
        <v>1365865</v>
      </c>
      <c r="J15" s="2">
        <v>2282086</v>
      </c>
      <c r="K15" s="2">
        <v>2573226</v>
      </c>
      <c r="L15" s="2">
        <v>2138705</v>
      </c>
      <c r="M15" s="2">
        <v>1848447</v>
      </c>
      <c r="N15" s="2">
        <v>1267482</v>
      </c>
      <c r="O15" s="2">
        <f>SUM(C15:N15)</f>
        <v>19680208</v>
      </c>
      <c r="P15" s="7">
        <f t="shared" si="0"/>
        <v>1.7025691698809724E-2</v>
      </c>
    </row>
    <row r="16" spans="1:16" x14ac:dyDescent="0.2">
      <c r="A16" s="1" t="s">
        <v>8</v>
      </c>
      <c r="B16" s="1" t="s">
        <v>73</v>
      </c>
      <c r="C16" s="2">
        <v>1301641</v>
      </c>
      <c r="D16" s="2">
        <v>717613</v>
      </c>
      <c r="E16" s="2">
        <v>893146</v>
      </c>
      <c r="F16" s="2">
        <v>568591</v>
      </c>
      <c r="G16" s="2">
        <v>998326</v>
      </c>
      <c r="H16" s="2">
        <v>1322162</v>
      </c>
      <c r="I16" s="2">
        <v>2081024</v>
      </c>
      <c r="J16" s="2">
        <v>1407035</v>
      </c>
      <c r="K16" s="2">
        <v>1091307</v>
      </c>
      <c r="L16" s="2">
        <v>2246396</v>
      </c>
      <c r="M16" s="2">
        <v>2345961</v>
      </c>
      <c r="N16" s="2">
        <v>989327</v>
      </c>
      <c r="O16" s="2">
        <f>SUM(C16:N16)</f>
        <v>15962529</v>
      </c>
      <c r="P16" s="7">
        <f t="shared" si="0"/>
        <v>1.380946265848966E-2</v>
      </c>
    </row>
    <row r="17" spans="1:16" x14ac:dyDescent="0.2">
      <c r="A17" s="1" t="s">
        <v>8</v>
      </c>
      <c r="B17" s="1" t="s">
        <v>77</v>
      </c>
      <c r="C17" s="2">
        <v>988535</v>
      </c>
      <c r="D17" s="2">
        <v>641188</v>
      </c>
      <c r="E17" s="2">
        <v>1609939</v>
      </c>
      <c r="F17" s="2">
        <v>538307</v>
      </c>
      <c r="G17" s="2">
        <v>1015305</v>
      </c>
      <c r="H17" s="2">
        <v>1732622</v>
      </c>
      <c r="I17" s="2">
        <v>1668941</v>
      </c>
      <c r="J17" s="2">
        <v>1306905</v>
      </c>
      <c r="K17" s="2">
        <v>1179161</v>
      </c>
      <c r="L17" s="2">
        <v>1908968</v>
      </c>
      <c r="M17" s="2">
        <v>1157709</v>
      </c>
      <c r="N17" s="2">
        <v>1913486</v>
      </c>
      <c r="O17" s="2">
        <f>SUM(C17:N17)</f>
        <v>15661066</v>
      </c>
      <c r="P17" s="7">
        <f t="shared" si="0"/>
        <v>1.3548661751476976E-2</v>
      </c>
    </row>
    <row r="18" spans="1:16" x14ac:dyDescent="0.2">
      <c r="A18" s="1" t="s">
        <v>8</v>
      </c>
      <c r="B18" s="1" t="s">
        <v>95</v>
      </c>
      <c r="C18" s="2">
        <v>860870</v>
      </c>
      <c r="D18" s="2">
        <v>602696</v>
      </c>
      <c r="E18" s="2">
        <v>1353504</v>
      </c>
      <c r="F18" s="2">
        <v>654600</v>
      </c>
      <c r="G18" s="2">
        <v>1092874</v>
      </c>
      <c r="H18" s="2">
        <v>906681</v>
      </c>
      <c r="I18" s="2">
        <v>1340439</v>
      </c>
      <c r="J18" s="2">
        <v>960548</v>
      </c>
      <c r="K18" s="2">
        <v>621405</v>
      </c>
      <c r="L18" s="2">
        <v>634557</v>
      </c>
      <c r="M18" s="2">
        <v>1180363</v>
      </c>
      <c r="N18" s="2">
        <v>1024296</v>
      </c>
      <c r="O18" s="2">
        <f>SUM(C18:N18)</f>
        <v>11232833</v>
      </c>
      <c r="P18" s="7">
        <f t="shared" si="0"/>
        <v>9.7177200343723982E-3</v>
      </c>
    </row>
    <row r="19" spans="1:16" x14ac:dyDescent="0.2">
      <c r="A19" s="1" t="s">
        <v>8</v>
      </c>
      <c r="B19" s="1" t="s">
        <v>69</v>
      </c>
      <c r="C19" s="2">
        <v>1120826</v>
      </c>
      <c r="D19" s="2">
        <v>71856</v>
      </c>
      <c r="E19" s="2">
        <v>714452</v>
      </c>
      <c r="F19" s="2">
        <v>351387</v>
      </c>
      <c r="G19" s="2">
        <v>524378</v>
      </c>
      <c r="H19" s="2">
        <v>365511</v>
      </c>
      <c r="I19" s="2">
        <v>800429</v>
      </c>
      <c r="J19" s="2">
        <v>709185</v>
      </c>
      <c r="K19" s="2">
        <v>358094</v>
      </c>
      <c r="L19" s="2">
        <v>618875</v>
      </c>
      <c r="M19" s="2">
        <v>414684</v>
      </c>
      <c r="N19" s="2">
        <v>983150</v>
      </c>
      <c r="O19" s="2">
        <f>SUM(C19:N19)</f>
        <v>7032827</v>
      </c>
      <c r="P19" s="7">
        <f t="shared" si="0"/>
        <v>6.0842214814530874E-3</v>
      </c>
    </row>
    <row r="20" spans="1:16" x14ac:dyDescent="0.2">
      <c r="A20" s="1" t="s">
        <v>8</v>
      </c>
      <c r="B20" s="1" t="s">
        <v>76</v>
      </c>
      <c r="C20" s="2">
        <v>0</v>
      </c>
      <c r="D20" s="2">
        <v>0</v>
      </c>
      <c r="E20" s="2">
        <v>0</v>
      </c>
      <c r="F20" s="2">
        <v>75246</v>
      </c>
      <c r="G20" s="2">
        <v>116667</v>
      </c>
      <c r="H20" s="2">
        <v>319416</v>
      </c>
      <c r="I20" s="2">
        <v>255461</v>
      </c>
      <c r="J20" s="2">
        <v>127153</v>
      </c>
      <c r="K20" s="2">
        <v>111422</v>
      </c>
      <c r="L20" s="2">
        <v>143407</v>
      </c>
      <c r="M20" s="2">
        <v>83447</v>
      </c>
      <c r="N20" s="2">
        <v>486376</v>
      </c>
      <c r="O20" s="2">
        <f>SUM(C20:N20)</f>
        <v>1718595</v>
      </c>
      <c r="P20" s="7">
        <f t="shared" si="0"/>
        <v>1.4867865535321525E-3</v>
      </c>
    </row>
    <row r="21" spans="1:16" x14ac:dyDescent="0.2">
      <c r="A21" s="1" t="s">
        <v>8</v>
      </c>
      <c r="B21" s="1" t="s">
        <v>93</v>
      </c>
      <c r="C21" s="2">
        <v>6751</v>
      </c>
      <c r="D21" s="2">
        <v>0</v>
      </c>
      <c r="E21" s="2">
        <v>2589</v>
      </c>
      <c r="F21" s="2">
        <v>0</v>
      </c>
      <c r="G21" s="2">
        <v>0</v>
      </c>
      <c r="H21" s="2">
        <v>0</v>
      </c>
      <c r="I21" s="2">
        <v>15831</v>
      </c>
      <c r="J21" s="2">
        <v>0</v>
      </c>
      <c r="K21" s="2">
        <v>14507</v>
      </c>
      <c r="L21" s="2">
        <v>289862</v>
      </c>
      <c r="M21" s="2">
        <v>522030</v>
      </c>
      <c r="N21" s="2">
        <v>515973</v>
      </c>
      <c r="O21" s="2">
        <f>SUM(C21:N21)</f>
        <v>1367543</v>
      </c>
      <c r="P21" s="7">
        <f t="shared" si="0"/>
        <v>1.1830853364387889E-3</v>
      </c>
    </row>
    <row r="22" spans="1:16" x14ac:dyDescent="0.2">
      <c r="A22" s="1" t="s">
        <v>8</v>
      </c>
      <c r="B22" s="1" t="s">
        <v>80</v>
      </c>
      <c r="C22" s="2">
        <v>0</v>
      </c>
      <c r="D22" s="2">
        <v>15898</v>
      </c>
      <c r="E22" s="2">
        <v>52396</v>
      </c>
      <c r="F22" s="2">
        <v>31421</v>
      </c>
      <c r="G22" s="2">
        <v>54477</v>
      </c>
      <c r="H22" s="2">
        <v>38191</v>
      </c>
      <c r="I22" s="2">
        <v>47308</v>
      </c>
      <c r="J22" s="2">
        <v>106947</v>
      </c>
      <c r="K22" s="2">
        <v>44441</v>
      </c>
      <c r="L22" s="2">
        <v>51117</v>
      </c>
      <c r="M22" s="2">
        <v>41308</v>
      </c>
      <c r="N22" s="2">
        <v>114019</v>
      </c>
      <c r="O22" s="2">
        <f>SUM(C22:N22)</f>
        <v>597523</v>
      </c>
      <c r="P22" s="7">
        <f t="shared" si="0"/>
        <v>5.1692758435011878E-4</v>
      </c>
    </row>
    <row r="23" spans="1:16" x14ac:dyDescent="0.2">
      <c r="A23" s="1" t="s">
        <v>8</v>
      </c>
      <c r="B23" s="1" t="s">
        <v>96</v>
      </c>
      <c r="C23" s="2">
        <v>0</v>
      </c>
      <c r="D23" s="2">
        <v>0</v>
      </c>
      <c r="E23" s="2">
        <v>8820</v>
      </c>
      <c r="F23" s="2">
        <v>0</v>
      </c>
      <c r="G23" s="2">
        <v>0</v>
      </c>
      <c r="H23" s="2">
        <v>0</v>
      </c>
      <c r="I23" s="2">
        <v>0</v>
      </c>
      <c r="J23" s="2">
        <v>3300</v>
      </c>
      <c r="K23" s="2">
        <v>64528</v>
      </c>
      <c r="L23" s="2">
        <v>203572</v>
      </c>
      <c r="M23" s="2">
        <v>291637</v>
      </c>
      <c r="N23" s="2">
        <v>10102</v>
      </c>
      <c r="O23" s="2">
        <f>SUM(C23:N23)</f>
        <v>581959</v>
      </c>
      <c r="P23" s="7">
        <f t="shared" si="0"/>
        <v>5.0346289609071247E-4</v>
      </c>
    </row>
    <row r="24" spans="1:16" x14ac:dyDescent="0.2">
      <c r="A24" s="1" t="s">
        <v>8</v>
      </c>
      <c r="B24" s="1" t="s">
        <v>103</v>
      </c>
      <c r="C24" s="2">
        <v>6930</v>
      </c>
      <c r="D24" s="2">
        <v>4518</v>
      </c>
      <c r="E24" s="2">
        <v>26391</v>
      </c>
      <c r="F24" s="2">
        <v>46071</v>
      </c>
      <c r="G24" s="2">
        <v>65863</v>
      </c>
      <c r="H24" s="2">
        <v>126187</v>
      </c>
      <c r="I24" s="2">
        <v>2410</v>
      </c>
      <c r="J24" s="2">
        <v>164499</v>
      </c>
      <c r="K24" s="2">
        <v>0</v>
      </c>
      <c r="L24" s="2">
        <v>0</v>
      </c>
      <c r="M24" s="2">
        <v>52483</v>
      </c>
      <c r="N24" s="2">
        <v>86052</v>
      </c>
      <c r="O24" s="2">
        <f>SUM(C24:N24)</f>
        <v>581404</v>
      </c>
      <c r="P24" s="7">
        <f t="shared" si="0"/>
        <v>5.029827558964198E-4</v>
      </c>
    </row>
    <row r="25" spans="1:16" x14ac:dyDescent="0.2">
      <c r="A25" s="1" t="s">
        <v>8</v>
      </c>
      <c r="B25" s="1" t="s">
        <v>88</v>
      </c>
      <c r="C25" s="2">
        <v>40280</v>
      </c>
      <c r="D25" s="2">
        <v>13146</v>
      </c>
      <c r="E25" s="2">
        <v>13456</v>
      </c>
      <c r="F25" s="2">
        <v>37617</v>
      </c>
      <c r="G25" s="2">
        <v>33254</v>
      </c>
      <c r="H25" s="2">
        <v>92404</v>
      </c>
      <c r="I25" s="2">
        <v>33193</v>
      </c>
      <c r="J25" s="2">
        <v>6588</v>
      </c>
      <c r="K25" s="2">
        <v>13456</v>
      </c>
      <c r="L25" s="2">
        <v>56032</v>
      </c>
      <c r="M25" s="2">
        <v>63166</v>
      </c>
      <c r="N25" s="2">
        <v>153698</v>
      </c>
      <c r="O25" s="2">
        <f>SUM(C25:N25)</f>
        <v>556290</v>
      </c>
      <c r="P25" s="7">
        <f t="shared" si="0"/>
        <v>4.8125619582531148E-4</v>
      </c>
    </row>
    <row r="26" spans="1:16" x14ac:dyDescent="0.2">
      <c r="A26" s="1" t="s">
        <v>8</v>
      </c>
      <c r="B26" s="1" t="s">
        <v>91</v>
      </c>
      <c r="C26" s="2">
        <v>26901</v>
      </c>
      <c r="D26" s="2">
        <v>77300</v>
      </c>
      <c r="E26" s="2">
        <v>18126</v>
      </c>
      <c r="F26" s="2">
        <v>0</v>
      </c>
      <c r="G26" s="2">
        <v>0</v>
      </c>
      <c r="H26" s="2">
        <v>0</v>
      </c>
      <c r="I26" s="2">
        <v>0</v>
      </c>
      <c r="J26" s="2">
        <v>114627</v>
      </c>
      <c r="K26" s="2">
        <v>27360</v>
      </c>
      <c r="L26" s="2">
        <v>0</v>
      </c>
      <c r="M26" s="2">
        <v>154256</v>
      </c>
      <c r="N26" s="2">
        <v>56917</v>
      </c>
      <c r="O26" s="2">
        <f>SUM(C26:N26)</f>
        <v>475487</v>
      </c>
      <c r="P26" s="7">
        <f t="shared" si="0"/>
        <v>4.1135210912364033E-4</v>
      </c>
    </row>
    <row r="27" spans="1:16" x14ac:dyDescent="0.2">
      <c r="A27" s="1" t="s">
        <v>8</v>
      </c>
      <c r="B27" s="1" t="s">
        <v>94</v>
      </c>
      <c r="C27" s="2">
        <v>0</v>
      </c>
      <c r="D27" s="2">
        <v>0</v>
      </c>
      <c r="E27" s="2">
        <v>0</v>
      </c>
      <c r="F27" s="2">
        <v>24324</v>
      </c>
      <c r="G27" s="2">
        <v>21408</v>
      </c>
      <c r="H27" s="2">
        <v>22971</v>
      </c>
      <c r="I27" s="2">
        <v>275463</v>
      </c>
      <c r="J27" s="2">
        <v>112302</v>
      </c>
      <c r="K27" s="2">
        <v>0</v>
      </c>
      <c r="L27" s="2">
        <v>0</v>
      </c>
      <c r="M27" s="2">
        <v>0</v>
      </c>
      <c r="N27" s="2">
        <v>0</v>
      </c>
      <c r="O27" s="2">
        <f>SUM(C27:N27)</f>
        <v>456468</v>
      </c>
      <c r="P27" s="7">
        <f t="shared" si="0"/>
        <v>3.9489844001507898E-4</v>
      </c>
    </row>
    <row r="28" spans="1:16" x14ac:dyDescent="0.2">
      <c r="A28" s="1" t="s">
        <v>8</v>
      </c>
      <c r="B28" s="1" t="s">
        <v>106</v>
      </c>
      <c r="C28" s="2">
        <v>0</v>
      </c>
      <c r="D28" s="2">
        <v>0</v>
      </c>
      <c r="E28" s="2">
        <v>0</v>
      </c>
      <c r="F28" s="2">
        <v>0</v>
      </c>
      <c r="G28" s="2">
        <v>294268</v>
      </c>
      <c r="H28" s="2">
        <v>0</v>
      </c>
      <c r="I28" s="2">
        <v>0</v>
      </c>
      <c r="J28" s="2">
        <v>0</v>
      </c>
      <c r="K28" s="2">
        <v>12173</v>
      </c>
      <c r="L28" s="2">
        <v>0</v>
      </c>
      <c r="M28" s="2">
        <v>11169</v>
      </c>
      <c r="N28" s="2">
        <v>0</v>
      </c>
      <c r="O28" s="2">
        <f>SUM(C28:N28)</f>
        <v>317610</v>
      </c>
      <c r="P28" s="7">
        <f t="shared" si="0"/>
        <v>2.7476995875546419E-4</v>
      </c>
    </row>
    <row r="29" spans="1:16" x14ac:dyDescent="0.2">
      <c r="A29" s="1" t="s">
        <v>8</v>
      </c>
      <c r="B29" s="1" t="s">
        <v>105</v>
      </c>
      <c r="C29" s="2">
        <v>0</v>
      </c>
      <c r="D29" s="2">
        <v>0</v>
      </c>
      <c r="E29" s="2">
        <v>0</v>
      </c>
      <c r="F29" s="2">
        <v>0</v>
      </c>
      <c r="G29" s="2">
        <v>37937</v>
      </c>
      <c r="H29" s="2">
        <v>0</v>
      </c>
      <c r="I29" s="2">
        <v>0</v>
      </c>
      <c r="J29" s="2">
        <v>0</v>
      </c>
      <c r="K29" s="2">
        <v>91680</v>
      </c>
      <c r="L29" s="2">
        <v>0</v>
      </c>
      <c r="M29" s="2">
        <v>63186</v>
      </c>
      <c r="N29" s="2">
        <v>106511</v>
      </c>
      <c r="O29" s="2">
        <f>SUM(C29:N29)</f>
        <v>299314</v>
      </c>
      <c r="P29" s="7">
        <f t="shared" si="0"/>
        <v>2.5894176957568405E-4</v>
      </c>
    </row>
    <row r="30" spans="1:16" x14ac:dyDescent="0.2">
      <c r="A30" s="1" t="s">
        <v>8</v>
      </c>
      <c r="B30" s="1" t="s">
        <v>82</v>
      </c>
      <c r="C30" s="2">
        <v>0</v>
      </c>
      <c r="D30" s="2">
        <v>14880</v>
      </c>
      <c r="E30" s="2">
        <v>0</v>
      </c>
      <c r="F30" s="2">
        <v>23921</v>
      </c>
      <c r="G30" s="2">
        <v>49808</v>
      </c>
      <c r="H30" s="2">
        <v>14243</v>
      </c>
      <c r="I30" s="2">
        <v>35663</v>
      </c>
      <c r="J30" s="2">
        <v>10455</v>
      </c>
      <c r="K30" s="2">
        <v>28191</v>
      </c>
      <c r="L30" s="2">
        <v>17577</v>
      </c>
      <c r="M30" s="2">
        <v>0</v>
      </c>
      <c r="N30" s="2">
        <v>5881</v>
      </c>
      <c r="O30" s="2">
        <f>SUM(C30:N30)</f>
        <v>200619</v>
      </c>
      <c r="P30" s="7">
        <f t="shared" si="0"/>
        <v>1.735590011509791E-4</v>
      </c>
    </row>
    <row r="31" spans="1:16" x14ac:dyDescent="0.2">
      <c r="A31" s="1" t="s">
        <v>8</v>
      </c>
      <c r="B31" s="1" t="s">
        <v>68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12035</v>
      </c>
      <c r="I31" s="2">
        <v>0</v>
      </c>
      <c r="J31" s="2">
        <v>0</v>
      </c>
      <c r="K31" s="2">
        <v>16892</v>
      </c>
      <c r="L31" s="2">
        <v>25597</v>
      </c>
      <c r="M31" s="2">
        <v>0</v>
      </c>
      <c r="N31" s="2">
        <v>67036</v>
      </c>
      <c r="O31" s="2">
        <f>SUM(C31:N31)</f>
        <v>121560</v>
      </c>
      <c r="P31" s="7">
        <f t="shared" si="0"/>
        <v>1.0516367931209416E-4</v>
      </c>
    </row>
    <row r="32" spans="1:16" x14ac:dyDescent="0.2">
      <c r="A32" s="1" t="s">
        <v>8</v>
      </c>
      <c r="B32" s="1" t="s">
        <v>101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40832</v>
      </c>
      <c r="M32" s="2">
        <v>80256</v>
      </c>
      <c r="N32" s="2">
        <v>0</v>
      </c>
      <c r="O32" s="2">
        <f>SUM(C32:N32)</f>
        <v>121088</v>
      </c>
      <c r="P32" s="7">
        <f t="shared" si="0"/>
        <v>1.0475534386757863E-4</v>
      </c>
    </row>
    <row r="33" spans="1:16" x14ac:dyDescent="0.2">
      <c r="A33" s="1" t="s">
        <v>8</v>
      </c>
      <c r="B33" s="1" t="s">
        <v>74</v>
      </c>
      <c r="C33" s="2">
        <v>0</v>
      </c>
      <c r="D33" s="2">
        <v>46604</v>
      </c>
      <c r="E33" s="2">
        <v>45947</v>
      </c>
      <c r="F33" s="2">
        <v>0</v>
      </c>
      <c r="G33" s="2">
        <v>23345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f>SUM(C33:N33)</f>
        <v>115896</v>
      </c>
      <c r="P33" s="7">
        <f t="shared" si="0"/>
        <v>1.0026365397790774E-4</v>
      </c>
    </row>
    <row r="34" spans="1:16" x14ac:dyDescent="0.2">
      <c r="A34" s="1" t="s">
        <v>8</v>
      </c>
      <c r="B34" s="1" t="s">
        <v>92</v>
      </c>
      <c r="C34" s="2">
        <v>0</v>
      </c>
      <c r="D34" s="2">
        <v>0</v>
      </c>
      <c r="E34" s="2">
        <v>7273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32577</v>
      </c>
      <c r="N34" s="2">
        <v>23143</v>
      </c>
      <c r="O34" s="2">
        <f>SUM(C34:N34)</f>
        <v>62993</v>
      </c>
      <c r="P34" s="7">
        <f t="shared" si="0"/>
        <v>5.4496344610947249E-5</v>
      </c>
    </row>
    <row r="35" spans="1:16" x14ac:dyDescent="0.2">
      <c r="A35" s="1" t="s">
        <v>8</v>
      </c>
      <c r="B35" s="1" t="s">
        <v>78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52580</v>
      </c>
      <c r="O35" s="2">
        <f>SUM(C35:N35)</f>
        <v>52580</v>
      </c>
      <c r="P35" s="7">
        <f t="shared" si="0"/>
        <v>4.5487876425056857E-5</v>
      </c>
    </row>
    <row r="36" spans="1:16" x14ac:dyDescent="0.2">
      <c r="A36" s="1" t="s">
        <v>8</v>
      </c>
      <c r="B36" s="1" t="s">
        <v>107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50802</v>
      </c>
      <c r="L36" s="2">
        <v>0</v>
      </c>
      <c r="M36" s="2">
        <v>0</v>
      </c>
      <c r="N36" s="2">
        <v>0</v>
      </c>
      <c r="O36" s="2">
        <f>SUM(C36:N36)</f>
        <v>50802</v>
      </c>
      <c r="P36" s="7">
        <f t="shared" si="0"/>
        <v>4.3949697568386045E-5</v>
      </c>
    </row>
    <row r="37" spans="1:16" x14ac:dyDescent="0.2">
      <c r="A37" s="1" t="s">
        <v>8</v>
      </c>
      <c r="B37" s="1" t="s">
        <v>89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16644</v>
      </c>
      <c r="M37" s="2">
        <v>25636</v>
      </c>
      <c r="N37" s="2">
        <v>0</v>
      </c>
      <c r="O37" s="2">
        <f>SUM(C37:N37)</f>
        <v>42280</v>
      </c>
      <c r="P37" s="7">
        <f t="shared" si="0"/>
        <v>3.6577166512959371E-5</v>
      </c>
    </row>
    <row r="38" spans="1:16" x14ac:dyDescent="0.2">
      <c r="A38" s="1" t="s">
        <v>8</v>
      </c>
      <c r="B38" s="1" t="s">
        <v>97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21716</v>
      </c>
      <c r="O38" s="2">
        <f>SUM(C38:N38)</f>
        <v>21716</v>
      </c>
      <c r="P38" s="7">
        <f t="shared" si="0"/>
        <v>1.8786890917583389E-5</v>
      </c>
    </row>
    <row r="39" spans="1:16" x14ac:dyDescent="0.2">
      <c r="A39" s="1" t="s">
        <v>8</v>
      </c>
      <c r="B39" s="1" t="s">
        <v>86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5521</v>
      </c>
      <c r="I39" s="2">
        <v>0</v>
      </c>
      <c r="J39" s="2">
        <v>0</v>
      </c>
      <c r="K39" s="2">
        <v>4217</v>
      </c>
      <c r="L39" s="2">
        <v>0</v>
      </c>
      <c r="M39" s="2">
        <v>0</v>
      </c>
      <c r="N39" s="2">
        <v>0</v>
      </c>
      <c r="O39" s="2">
        <f>SUM(C39:N39)</f>
        <v>9738</v>
      </c>
      <c r="P39" s="7">
        <f t="shared" si="0"/>
        <v>8.4245138955344935E-6</v>
      </c>
    </row>
    <row r="40" spans="1:16" x14ac:dyDescent="0.2">
      <c r="A40" s="1" t="s">
        <v>8</v>
      </c>
      <c r="B40" s="1" t="s">
        <v>98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9635</v>
      </c>
      <c r="N40" s="2">
        <v>0</v>
      </c>
      <c r="O40" s="2">
        <f>SUM(C40:N40)</f>
        <v>9635</v>
      </c>
      <c r="P40" s="7">
        <f t="shared" si="0"/>
        <v>8.3354067964135176E-6</v>
      </c>
    </row>
    <row r="41" spans="1:16" x14ac:dyDescent="0.2">
      <c r="A41" s="1" t="s">
        <v>8</v>
      </c>
      <c r="B41" s="1" t="s">
        <v>75</v>
      </c>
      <c r="C41" s="2">
        <v>0</v>
      </c>
      <c r="D41" s="2">
        <v>6455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f>SUM(C41:N41)</f>
        <v>6455</v>
      </c>
      <c r="P41" s="7">
        <f t="shared" si="0"/>
        <v>5.5843332507368197E-6</v>
      </c>
    </row>
    <row r="42" spans="1:16" x14ac:dyDescent="0.2">
      <c r="A42" s="1" t="s">
        <v>8</v>
      </c>
      <c r="B42" s="1" t="s">
        <v>90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2618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f>SUM(C42:N42)</f>
        <v>2618</v>
      </c>
      <c r="P42" s="7">
        <f t="shared" si="0"/>
        <v>2.2648775291137093E-6</v>
      </c>
    </row>
    <row r="43" spans="1:16" x14ac:dyDescent="0.2">
      <c r="A43" s="1" t="s">
        <v>8</v>
      </c>
      <c r="B43" s="1" t="s">
        <v>83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2612</v>
      </c>
      <c r="O43" s="2">
        <f>SUM(C43:N43)</f>
        <v>2612</v>
      </c>
      <c r="P43" s="7">
        <f t="shared" si="0"/>
        <v>2.2596868243105458E-6</v>
      </c>
    </row>
    <row r="44" spans="1:16" x14ac:dyDescent="0.2">
      <c r="A44" s="1" t="s">
        <v>8</v>
      </c>
      <c r="B44" s="1" t="s">
        <v>79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2419</v>
      </c>
      <c r="K44" s="2">
        <v>0</v>
      </c>
      <c r="L44" s="2">
        <v>0</v>
      </c>
      <c r="M44" s="2">
        <v>0</v>
      </c>
      <c r="N44" s="2">
        <v>0</v>
      </c>
      <c r="O44" s="2">
        <f>SUM(C44:N44)</f>
        <v>2419</v>
      </c>
      <c r="P44" s="7">
        <f t="shared" si="0"/>
        <v>2.0927191531421175E-6</v>
      </c>
    </row>
    <row r="45" spans="1:16" x14ac:dyDescent="0.2">
      <c r="A45" s="1" t="s">
        <v>109</v>
      </c>
      <c r="C45" s="2">
        <v>61350893</v>
      </c>
      <c r="D45" s="2">
        <v>55070766</v>
      </c>
      <c r="E45" s="2">
        <v>77305443</v>
      </c>
      <c r="F45" s="2">
        <v>73146369</v>
      </c>
      <c r="G45" s="2">
        <v>109235892</v>
      </c>
      <c r="H45" s="2">
        <v>121586738</v>
      </c>
      <c r="I45" s="2">
        <v>116503209</v>
      </c>
      <c r="J45" s="2">
        <v>113817317</v>
      </c>
      <c r="K45" s="2">
        <v>117221329</v>
      </c>
      <c r="L45" s="2">
        <v>106079293</v>
      </c>
      <c r="M45" s="2">
        <v>104572475</v>
      </c>
      <c r="N45" s="2">
        <v>100022667</v>
      </c>
      <c r="O45" s="2">
        <f t="shared" ref="O5:O45" si="1">SUM(C45:N45)</f>
        <v>1155912391</v>
      </c>
      <c r="P45" s="7">
        <f t="shared" si="0"/>
        <v>1</v>
      </c>
    </row>
  </sheetData>
  <sortState xmlns:xlrd2="http://schemas.microsoft.com/office/spreadsheetml/2017/richdata2" ref="A4:O44">
    <sortCondition descending="1" ref="O4:O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Query Parameters</vt:lpstr>
      <vt:lpstr>2019, General Customs 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2021-01-02T08:16:57Z</dcterms:created>
  <dcterms:modified xsi:type="dcterms:W3CDTF">2021-01-02T08:37:54Z</dcterms:modified>
</cp:coreProperties>
</file>