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kee\OneDrive\Desktop\"/>
    </mc:Choice>
  </mc:AlternateContent>
  <xr:revisionPtr revIDLastSave="0" documentId="13_ncr:1_{BD89CBD2-9580-43A5-AD9A-1796F36D585C}" xr6:coauthVersionLast="47" xr6:coauthVersionMax="47" xr10:uidLastSave="{00000000-0000-0000-0000-000000000000}"/>
  <bookViews>
    <workbookView xWindow="-110" yWindow="-110" windowWidth="19420" windowHeight="10300" xr2:uid="{B2D2212D-9509-4A01-A3D4-6EAF6A5A7279}"/>
  </bookViews>
  <sheets>
    <sheet name="Valuations" sheetId="2" r:id="rId1"/>
  </sheets>
  <externalReferences>
    <externalReference r:id="rId2"/>
  </externalReferences>
  <definedNames>
    <definedName name="UPDATE">'[1]Data Sheet'!$E$1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B5" i="2"/>
  <c r="C5" i="2" s="1"/>
  <c r="B13" i="2" s="1"/>
  <c r="G5" i="2" l="1"/>
  <c r="G7" i="2" s="1"/>
  <c r="D13" i="2"/>
  <c r="G16" i="2" s="1"/>
  <c r="C10" i="2"/>
  <c r="D10" i="2"/>
  <c r="D9" i="2"/>
  <c r="C9" i="2"/>
  <c r="G15" i="2" l="1"/>
  <c r="H15" i="2"/>
  <c r="H16" i="2"/>
</calcChain>
</file>

<file path=xl/sharedStrings.xml><?xml version="1.0" encoding="utf-8"?>
<sst xmlns="http://schemas.openxmlformats.org/spreadsheetml/2006/main" count="30" uniqueCount="30">
  <si>
    <t>FY24 Rev = 396.6*2.5 = 991.5</t>
  </si>
  <si>
    <t>PAT Based on Guidance</t>
  </si>
  <si>
    <t>PAT Margin</t>
  </si>
  <si>
    <t>Revenue</t>
  </si>
  <si>
    <t>PAT</t>
  </si>
  <si>
    <t>Period</t>
  </si>
  <si>
    <t>FY22 Actual</t>
  </si>
  <si>
    <t>Time</t>
  </si>
  <si>
    <t>PAT CAGR Return</t>
  </si>
  <si>
    <t>Absolute Return</t>
  </si>
  <si>
    <t>FY24</t>
  </si>
  <si>
    <t>Assumed Topline guidance is for FY24</t>
  </si>
  <si>
    <t>FY25</t>
  </si>
  <si>
    <t>Assumed Topline guidance is for FY25</t>
  </si>
  <si>
    <t>Rough PAT</t>
  </si>
  <si>
    <t>Assumed future PE</t>
  </si>
  <si>
    <t>Mcap</t>
  </si>
  <si>
    <t>Current Mcap in Cr</t>
  </si>
  <si>
    <t>Assumed Guidance is for FY25</t>
  </si>
  <si>
    <t>Assumed Guidance is for FY24</t>
  </si>
  <si>
    <t>Inputs - change acc to your assumtion</t>
  </si>
  <si>
    <t>FY24/25 projected</t>
  </si>
  <si>
    <t>EBITDA multiple</t>
  </si>
  <si>
    <t>EBITDA margin</t>
  </si>
  <si>
    <t xml:space="preserve">EBITDA </t>
  </si>
  <si>
    <t>MCap</t>
  </si>
  <si>
    <t>(B) EBITDA Multiple</t>
  </si>
  <si>
    <t>(A)PE based</t>
  </si>
  <si>
    <t>PE Based Cagr (A)</t>
  </si>
  <si>
    <t>EBITDA Multiple based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</si>
</sst>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2" xfId="0" applyFont="1" applyFill="1" applyBorder="1"/>
    <xf numFmtId="10" fontId="0" fillId="3" borderId="2" xfId="0" applyNumberFormat="1" applyFill="1" applyBorder="1"/>
    <xf numFmtId="0" fontId="0" fillId="0" borderId="2" xfId="0" applyBorder="1"/>
    <xf numFmtId="10" fontId="0" fillId="0" borderId="2" xfId="1" applyNumberFormat="1" applyFont="1" applyBorder="1"/>
    <xf numFmtId="9" fontId="0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0" fontId="0" fillId="4" borderId="2" xfId="0" applyNumberFormat="1" applyFill="1" applyBorder="1"/>
    <xf numFmtId="0" fontId="0" fillId="0" borderId="8" xfId="0" applyBorder="1"/>
    <xf numFmtId="10" fontId="0" fillId="4" borderId="9" xfId="1" applyNumberFormat="1" applyFont="1" applyFill="1" applyBorder="1"/>
    <xf numFmtId="9" fontId="0" fillId="0" borderId="10" xfId="1" applyFont="1" applyBorder="1"/>
    <xf numFmtId="10" fontId="0" fillId="5" borderId="0" xfId="1" applyNumberFormat="1" applyFont="1" applyFill="1" applyBorder="1"/>
    <xf numFmtId="9" fontId="0" fillId="0" borderId="0" xfId="1" applyFont="1" applyBorder="1"/>
    <xf numFmtId="0" fontId="0" fillId="5" borderId="0" xfId="0" applyFill="1"/>
    <xf numFmtId="0" fontId="2" fillId="2" borderId="2" xfId="0" applyFont="1" applyFill="1" applyBorder="1" applyAlignment="1">
      <alignment horizontal="center" wrapText="1"/>
    </xf>
    <xf numFmtId="0" fontId="0" fillId="3" borderId="0" xfId="0" applyFill="1"/>
    <xf numFmtId="10" fontId="0" fillId="4" borderId="2" xfId="1" applyNumberFormat="1" applyFont="1" applyFill="1" applyBorder="1"/>
    <xf numFmtId="9" fontId="0" fillId="0" borderId="7" xfId="1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quotePrefix="1"/>
    <xf numFmtId="10" fontId="0" fillId="0" borderId="0" xfId="1" applyNumberFormat="1" applyFont="1"/>
    <xf numFmtId="0" fontId="2" fillId="7" borderId="0" xfId="0" applyFont="1" applyFill="1" applyBorder="1" applyAlignment="1">
      <alignment horizontal="center" wrapText="1"/>
    </xf>
    <xf numFmtId="10" fontId="0" fillId="5" borderId="0" xfId="1" applyNumberFormat="1" applyFont="1" applyFill="1"/>
    <xf numFmtId="9" fontId="0" fillId="3" borderId="2" xfId="1" applyFont="1" applyFill="1" applyBorder="1"/>
    <xf numFmtId="0" fontId="0" fillId="3" borderId="2" xfId="0" applyFill="1" applyBorder="1"/>
    <xf numFmtId="0" fontId="0" fillId="8" borderId="2" xfId="0" applyFill="1" applyBorder="1"/>
    <xf numFmtId="10" fontId="0" fillId="6" borderId="2" xfId="1" applyNumberFormat="1" applyFont="1" applyFill="1" applyBorder="1"/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IC%20Updated\Research%20Reports\Chemicals\Fairchem%20Organics\Fairchem%20Organ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s"/>
      <sheetName val="Profit &amp; Loss"/>
      <sheetName val="Quarters"/>
      <sheetName val="Cash Flow"/>
      <sheetName val="Balance Sheet"/>
      <sheetName val="Common Sizing"/>
      <sheetName val="Ratios"/>
      <sheetName val="SOIC Sheet"/>
      <sheetName val="Moat Assessment Sheet"/>
      <sheetName val="Fraud checklist"/>
      <sheetName val="Fraud sheet"/>
      <sheetName val="DCF SHEET"/>
      <sheetName val="Buffett Valuation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E1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972D54-1437-4E8A-8FCA-297DD1DE8D6F}" name="Table3" displayName="Table3" ref="B8:D10" totalsRowShown="0" headerRowBorderDxfId="4" tableBorderDxfId="3" totalsRowBorderDxfId="2">
  <tableColumns count="3">
    <tableColumn id="1" xr3:uid="{9303FB9C-C713-482D-A1CE-C6F211F6AEEC}" name="Time" dataDxfId="1"/>
    <tableColumn id="2" xr3:uid="{A21A0FC8-D609-49D6-ADD9-269ECEF78625}" name="PAT CAGR Return">
      <calculatedColumnFormula>_xlfn.RRI(3,C5,C4)</calculatedColumnFormula>
    </tableColumn>
    <tableColumn id="3" xr3:uid="{EE2A5BFD-FEE9-4157-B472-9A8642518873}" name="Absolute Return" dataDxfId="0" dataCellStyle="Percent">
      <calculatedColumnFormula>(C4/C5)-1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2F1D-1273-43DF-B471-769DF255FA6C}">
  <dimension ref="A2:H18"/>
  <sheetViews>
    <sheetView tabSelected="1" workbookViewId="0">
      <selection activeCell="D15" sqref="D15"/>
    </sheetView>
  </sheetViews>
  <sheetFormatPr defaultRowHeight="14.5" x14ac:dyDescent="0.35"/>
  <cols>
    <col min="1" max="1" width="10.36328125" bestFit="1" customWidth="1"/>
    <col min="2" max="2" width="11.453125" bestFit="1" customWidth="1"/>
    <col min="3" max="3" width="17.1796875" customWidth="1"/>
    <col min="4" max="4" width="16.26953125" customWidth="1"/>
    <col min="6" max="6" width="26.81640625" customWidth="1"/>
    <col min="7" max="7" width="19.36328125" customWidth="1"/>
    <col min="8" max="8" width="23.1796875" customWidth="1"/>
  </cols>
  <sheetData>
    <row r="2" spans="1:8" x14ac:dyDescent="0.35">
      <c r="B2" s="1" t="s">
        <v>0</v>
      </c>
      <c r="F2" s="19" t="s">
        <v>20</v>
      </c>
      <c r="G2" s="19"/>
    </row>
    <row r="3" spans="1:8" x14ac:dyDescent="0.35">
      <c r="A3" s="22" t="s">
        <v>1</v>
      </c>
      <c r="B3" s="22"/>
      <c r="C3" s="22"/>
      <c r="D3" s="22"/>
      <c r="F3" t="s">
        <v>26</v>
      </c>
    </row>
    <row r="4" spans="1:8" x14ac:dyDescent="0.35">
      <c r="A4" s="2" t="s">
        <v>2</v>
      </c>
      <c r="B4" s="2" t="s">
        <v>3</v>
      </c>
      <c r="C4" s="2" t="s">
        <v>4</v>
      </c>
      <c r="D4" s="2" t="s">
        <v>5</v>
      </c>
      <c r="F4" s="29" t="s">
        <v>23</v>
      </c>
      <c r="G4" s="27">
        <v>0.16</v>
      </c>
    </row>
    <row r="5" spans="1:8" x14ac:dyDescent="0.35">
      <c r="A5" s="3">
        <v>0.1</v>
      </c>
      <c r="B5" s="4">
        <f>2.5*396.6</f>
        <v>991.5</v>
      </c>
      <c r="C5" s="4">
        <f>A5*B5</f>
        <v>99.15</v>
      </c>
      <c r="D5" s="4" t="s">
        <v>21</v>
      </c>
      <c r="F5" s="29" t="s">
        <v>24</v>
      </c>
      <c r="G5" s="4">
        <f>B5*G4</f>
        <v>158.64000000000001</v>
      </c>
    </row>
    <row r="6" spans="1:8" x14ac:dyDescent="0.35">
      <c r="A6" s="5">
        <f>C6/B6</f>
        <v>0.10575427682737169</v>
      </c>
      <c r="B6" s="4">
        <v>643</v>
      </c>
      <c r="C6" s="4">
        <v>68</v>
      </c>
      <c r="D6" s="4" t="s">
        <v>6</v>
      </c>
      <c r="F6" s="29" t="s">
        <v>22</v>
      </c>
      <c r="G6" s="28">
        <v>16</v>
      </c>
    </row>
    <row r="7" spans="1:8" x14ac:dyDescent="0.35">
      <c r="A7" s="6"/>
      <c r="F7" s="29" t="s">
        <v>25</v>
      </c>
      <c r="G7" s="4">
        <f>G6*G5</f>
        <v>2538.2400000000002</v>
      </c>
    </row>
    <row r="8" spans="1:8" x14ac:dyDescent="0.35">
      <c r="B8" s="7" t="s">
        <v>7</v>
      </c>
      <c r="C8" s="8" t="s">
        <v>8</v>
      </c>
      <c r="D8" s="9" t="s">
        <v>9</v>
      </c>
    </row>
    <row r="9" spans="1:8" x14ac:dyDescent="0.35">
      <c r="B9" s="10" t="s">
        <v>10</v>
      </c>
      <c r="C9" s="11">
        <f>_xlfn.RRI(2,C6,C5)</f>
        <v>0.20751324435557139</v>
      </c>
      <c r="D9" s="21">
        <f>(C5/C6)-1</f>
        <v>0.4580882352941178</v>
      </c>
      <c r="E9" t="s">
        <v>11</v>
      </c>
    </row>
    <row r="10" spans="1:8" x14ac:dyDescent="0.35">
      <c r="B10" s="12" t="s">
        <v>12</v>
      </c>
      <c r="C10" s="13">
        <f>_xlfn.RRI(3,C6,C5)</f>
        <v>0.13395181882758567</v>
      </c>
      <c r="D10" s="14">
        <f>(C5/C6)-1</f>
        <v>0.4580882352941178</v>
      </c>
      <c r="E10" t="s">
        <v>13</v>
      </c>
    </row>
    <row r="11" spans="1:8" x14ac:dyDescent="0.35">
      <c r="C11" s="15"/>
      <c r="D11" s="16"/>
    </row>
    <row r="12" spans="1:8" s="17" customFormat="1" x14ac:dyDescent="0.35">
      <c r="A12" s="17" t="s">
        <v>27</v>
      </c>
      <c r="B12" s="18" t="s">
        <v>14</v>
      </c>
      <c r="C12" s="18" t="s">
        <v>15</v>
      </c>
      <c r="D12" s="18" t="s">
        <v>16</v>
      </c>
    </row>
    <row r="13" spans="1:8" x14ac:dyDescent="0.35">
      <c r="B13" s="19">
        <f>C5</f>
        <v>99.15</v>
      </c>
      <c r="C13" s="19">
        <v>27</v>
      </c>
      <c r="D13">
        <f>B13*C13</f>
        <v>2677.05</v>
      </c>
    </row>
    <row r="14" spans="1:8" ht="20" customHeight="1" x14ac:dyDescent="0.35">
      <c r="F14" s="18"/>
      <c r="G14" s="18" t="s">
        <v>28</v>
      </c>
      <c r="H14" s="18" t="s">
        <v>29</v>
      </c>
    </row>
    <row r="15" spans="1:8" x14ac:dyDescent="0.35">
      <c r="C15" t="s">
        <v>17</v>
      </c>
      <c r="D15" s="19">
        <v>1694</v>
      </c>
      <c r="F15" s="18" t="s">
        <v>19</v>
      </c>
      <c r="G15" s="20">
        <f>_xlfn.RRI(2,D15,D13)</f>
        <v>0.25710495542306755</v>
      </c>
      <c r="H15" s="20">
        <f>_xlfn.RRI(2,D15,G7)</f>
        <v>0.22407953997642727</v>
      </c>
    </row>
    <row r="16" spans="1:8" x14ac:dyDescent="0.35">
      <c r="F16" s="18" t="s">
        <v>18</v>
      </c>
      <c r="G16" s="30">
        <f>_xlfn.RRI(3,D15,D13)</f>
        <v>0.16479015762806903</v>
      </c>
      <c r="H16" s="30">
        <f>_xlfn.RRI(3,D15,G7)</f>
        <v>0.14429963466882856</v>
      </c>
    </row>
    <row r="17" spans="1:8" x14ac:dyDescent="0.35">
      <c r="F17" s="25"/>
      <c r="G17" s="26"/>
      <c r="H17" s="24"/>
    </row>
    <row r="18" spans="1:8" x14ac:dyDescent="0.35">
      <c r="A18" s="23"/>
    </row>
  </sheetData>
  <mergeCells count="1">
    <mergeCell ref="A3:D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Keerthan B S</dc:creator>
  <cp:lastModifiedBy>Keerthan B S</cp:lastModifiedBy>
  <dcterms:created xsi:type="dcterms:W3CDTF">2022-05-17T18:39:58Z</dcterms:created>
  <dcterms:modified xsi:type="dcterms:W3CDTF">2022-05-20T13:36:23Z</dcterms:modified>
</cp:coreProperties>
</file>