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shant\Downloads\"/>
    </mc:Choice>
  </mc:AlternateContent>
  <xr:revisionPtr revIDLastSave="0" documentId="8_{452C4BE5-8450-4A59-A6FA-712D4C3A7AFC}" xr6:coauthVersionLast="34" xr6:coauthVersionMax="34" xr10:uidLastSave="{00000000-0000-0000-0000-000000000000}"/>
  <bookViews>
    <workbookView xWindow="0" yWindow="0" windowWidth="23040" windowHeight="9072" xr2:uid="{C66E7E4D-FD45-4F7C-8EA8-B33B7C45BB9A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K10" i="1"/>
  <c r="L9" i="1"/>
  <c r="K9" i="1"/>
  <c r="L8" i="1"/>
  <c r="K8" i="1"/>
  <c r="L7" i="1"/>
  <c r="K7" i="1"/>
  <c r="O7" i="1"/>
  <c r="O8" i="1"/>
  <c r="N7" i="1"/>
  <c r="N8" i="1"/>
  <c r="O10" i="1"/>
  <c r="N10" i="1"/>
  <c r="N9" i="1"/>
  <c r="O9" i="1"/>
  <c r="G5" i="1"/>
  <c r="P5" i="1"/>
  <c r="M5" i="1"/>
  <c r="J5" i="1"/>
  <c r="D5" i="1"/>
</calcChain>
</file>

<file path=xl/sharedStrings.xml><?xml version="1.0" encoding="utf-8"?>
<sst xmlns="http://schemas.openxmlformats.org/spreadsheetml/2006/main" count="24" uniqueCount="12">
  <si>
    <t>Equity (other than ELSS)</t>
  </si>
  <si>
    <t>Balanced</t>
  </si>
  <si>
    <t>Total</t>
  </si>
  <si>
    <t>AUM as on the last day of the Quarter</t>
  </si>
  <si>
    <t>Average AUM for the Quarter</t>
  </si>
  <si>
    <t>ELSS</t>
  </si>
  <si>
    <t>Total YOY</t>
  </si>
  <si>
    <t>Total QOQ</t>
  </si>
  <si>
    <t>Total YOY Equity, bal, elss</t>
  </si>
  <si>
    <t>Total QOQ Equity, bal, elss</t>
  </si>
  <si>
    <t>% Equity, bal, elss / total</t>
  </si>
  <si>
    <t>Stock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</si>
</sst>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5" fillId="0" borderId="0" xfId="0" applyFont="1" applyAlignment="1">
      <alignment wrapText="1"/>
    </xf>
    <xf numFmtId="0" fontId="4" fillId="0" borderId="0" xfId="0" applyFont="1"/>
    <xf numFmtId="2" fontId="4" fillId="0" borderId="0" xfId="0" applyNumberFormat="1" applyFont="1"/>
    <xf numFmtId="2" fontId="0" fillId="0" borderId="0" xfId="0" applyNumberFormat="1"/>
    <xf numFmtId="15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2" fontId="4" fillId="2" borderId="0" xfId="0" applyNumberFormat="1" applyFont="1" applyFill="1"/>
    <xf numFmtId="2" fontId="4" fillId="3" borderId="0" xfId="0" applyNumberFormat="1" applyFont="1" applyFill="1"/>
    <xf numFmtId="2" fontId="6" fillId="0" borderId="0" xfId="0" applyNumberFormat="1" applyFont="1"/>
    <xf numFmtId="2" fontId="7" fillId="0" borderId="0" xfId="0" applyNumberFormat="1" applyFont="1"/>
    <xf numFmtId="9" fontId="4" fillId="0" borderId="0" xfId="1" applyFont="1"/>
    <xf numFmtId="9" fontId="0" fillId="0" borderId="0" xfId="1" applyFont="1"/>
    <xf numFmtId="9" fontId="2" fillId="0" borderId="0" xfId="1" applyFont="1"/>
    <xf numFmtId="0" fontId="4" fillId="4" borderId="0" xfId="0" applyFont="1" applyFill="1"/>
    <xf numFmtId="0" fontId="0" fillId="4" borderId="0" xfId="0" applyFill="1"/>
    <xf numFmtId="0" fontId="0" fillId="4" borderId="0" xfId="0" applyFill="1" applyAlignment="1">
      <alignment horizontal="left"/>
    </xf>
    <xf numFmtId="0" fontId="3" fillId="4" borderId="0" xfId="0" applyFont="1" applyFill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E149C-4284-4857-A9BE-67E69E1D6B55}">
  <dimension ref="A1:P11"/>
  <sheetViews>
    <sheetView tabSelected="1" zoomScaleNormal="100" workbookViewId="0">
      <selection sqref="A1:P11"/>
    </sheetView>
  </sheetViews>
  <sheetFormatPr defaultRowHeight="14.4" x14ac:dyDescent="0.3"/>
  <cols>
    <col min="1" max="1" width="20.44140625" bestFit="1" customWidth="1"/>
    <col min="2" max="3" width="11.77734375" customWidth="1"/>
    <col min="4" max="4" width="8.77734375" customWidth="1"/>
    <col min="5" max="6" width="11.77734375" customWidth="1"/>
    <col min="7" max="7" width="8.77734375" customWidth="1"/>
    <col min="8" max="9" width="11.77734375" customWidth="1"/>
    <col min="10" max="10" width="8.77734375" customWidth="1"/>
    <col min="11" max="12" width="11.77734375" customWidth="1"/>
    <col min="13" max="13" width="8.77734375" customWidth="1"/>
    <col min="14" max="15" width="11.77734375" customWidth="1"/>
    <col min="16" max="16" width="8.77734375" customWidth="1"/>
  </cols>
  <sheetData>
    <row r="1" spans="1:16" x14ac:dyDescent="0.3">
      <c r="B1" s="5">
        <v>42916</v>
      </c>
      <c r="C1" s="5"/>
      <c r="D1" s="6"/>
      <c r="E1" s="5">
        <v>43465</v>
      </c>
      <c r="F1" s="5"/>
      <c r="G1" s="6"/>
      <c r="H1" s="5">
        <v>43555</v>
      </c>
      <c r="I1" s="5"/>
      <c r="J1" s="6"/>
      <c r="K1" s="5">
        <v>43829</v>
      </c>
      <c r="L1" s="5"/>
      <c r="M1" s="6"/>
      <c r="N1" s="5">
        <v>43921</v>
      </c>
      <c r="O1" s="5"/>
    </row>
    <row r="2" spans="1:16" ht="42.6" customHeight="1" x14ac:dyDescent="0.3">
      <c r="B2" s="1" t="s">
        <v>3</v>
      </c>
      <c r="C2" s="1" t="s">
        <v>4</v>
      </c>
      <c r="D2" s="1" t="s">
        <v>10</v>
      </c>
      <c r="E2" s="1" t="s">
        <v>3</v>
      </c>
      <c r="F2" s="1" t="s">
        <v>4</v>
      </c>
      <c r="G2" s="1" t="s">
        <v>10</v>
      </c>
      <c r="H2" s="1" t="s">
        <v>3</v>
      </c>
      <c r="I2" s="1" t="s">
        <v>4</v>
      </c>
      <c r="J2" s="1" t="s">
        <v>10</v>
      </c>
      <c r="K2" s="1" t="s">
        <v>3</v>
      </c>
      <c r="L2" s="1" t="s">
        <v>4</v>
      </c>
      <c r="M2" s="1" t="s">
        <v>10</v>
      </c>
      <c r="N2" s="1" t="s">
        <v>3</v>
      </c>
      <c r="O2" s="1" t="s">
        <v>4</v>
      </c>
      <c r="P2" s="1" t="s">
        <v>10</v>
      </c>
    </row>
    <row r="3" spans="1:16" x14ac:dyDescent="0.3">
      <c r="A3" s="2" t="s">
        <v>0</v>
      </c>
      <c r="B3" s="8">
        <v>6627969.3799999999</v>
      </c>
      <c r="C3" s="3">
        <v>6423176.1399999997</v>
      </c>
      <c r="D3" s="3"/>
      <c r="E3" s="7">
        <v>8656915.2799999993</v>
      </c>
      <c r="F3" s="3">
        <v>8324581.5800000001</v>
      </c>
      <c r="G3" s="3"/>
      <c r="H3" s="3">
        <v>9329306.3200000003</v>
      </c>
      <c r="I3" s="3">
        <v>8686625.9600000009</v>
      </c>
      <c r="J3" s="3"/>
      <c r="K3" s="3">
        <v>8682322.5</v>
      </c>
      <c r="L3" s="3">
        <v>8472877.9000000004</v>
      </c>
      <c r="M3" s="3"/>
      <c r="N3" s="7">
        <v>6003731.1799999997</v>
      </c>
      <c r="O3" s="3">
        <v>8084379.9699999997</v>
      </c>
      <c r="P3" s="4"/>
    </row>
    <row r="4" spans="1:16" x14ac:dyDescent="0.3">
      <c r="A4" s="2" t="s">
        <v>1</v>
      </c>
      <c r="B4" s="8">
        <v>4042694.6</v>
      </c>
      <c r="C4" s="3">
        <v>3634120.81</v>
      </c>
      <c r="D4" s="3"/>
      <c r="E4" s="7">
        <v>6310771.4000000004</v>
      </c>
      <c r="F4" s="3">
        <v>6123504.4500000002</v>
      </c>
      <c r="G4" s="3"/>
      <c r="H4" s="3">
        <v>6662379.4500000002</v>
      </c>
      <c r="I4" s="3">
        <v>6315449.8499999996</v>
      </c>
      <c r="J4" s="3"/>
      <c r="K4" s="3">
        <v>7879424.5</v>
      </c>
      <c r="L4" s="3">
        <v>7789278.9000000004</v>
      </c>
      <c r="M4" s="3"/>
      <c r="N4" s="7">
        <v>5728716.2999999998</v>
      </c>
      <c r="O4" s="3">
        <v>7346363.9199999999</v>
      </c>
      <c r="P4" s="4"/>
    </row>
    <row r="5" spans="1:16" x14ac:dyDescent="0.3">
      <c r="A5" s="2" t="s">
        <v>5</v>
      </c>
      <c r="B5" s="9">
        <v>777097.57</v>
      </c>
      <c r="C5" s="3">
        <v>773879.66</v>
      </c>
      <c r="D5" s="3">
        <f>SUM(C3:C5)/C6%</f>
        <v>42.803473341328903</v>
      </c>
      <c r="E5" s="3">
        <v>835091.26</v>
      </c>
      <c r="F5" s="3">
        <v>813166.44</v>
      </c>
      <c r="G5" s="3">
        <f>SUM(F3:F5)/F6%</f>
        <v>45.560860381797099</v>
      </c>
      <c r="H5" s="3">
        <v>889267.82</v>
      </c>
      <c r="I5" s="3">
        <v>836791.68</v>
      </c>
      <c r="J5" s="3">
        <f>SUM(I3:I5)/I6%</f>
        <v>46.273162062319585</v>
      </c>
      <c r="K5" s="3">
        <v>883301.9</v>
      </c>
      <c r="L5" s="3">
        <v>868178.46</v>
      </c>
      <c r="M5" s="3">
        <f>SUM(L3:L5)/L6%</f>
        <v>44.783196368947657</v>
      </c>
      <c r="N5" s="10">
        <v>596395.99</v>
      </c>
      <c r="O5" s="3">
        <v>805555.71</v>
      </c>
      <c r="P5" s="3">
        <f>SUM(O3:O5)/O6%</f>
        <v>43.907666272283798</v>
      </c>
    </row>
    <row r="6" spans="1:16" x14ac:dyDescent="0.3">
      <c r="A6" s="2" t="s">
        <v>2</v>
      </c>
      <c r="B6" s="3">
        <v>24755064.539999999</v>
      </c>
      <c r="C6" s="3">
        <v>25304433.879999999</v>
      </c>
      <c r="D6" s="3"/>
      <c r="E6" s="3">
        <v>32883201.460000001</v>
      </c>
      <c r="F6" s="3">
        <v>33496409.73</v>
      </c>
      <c r="G6" s="3"/>
      <c r="H6" s="3">
        <v>34371752.659999996</v>
      </c>
      <c r="I6" s="3">
        <v>34229058.020000003</v>
      </c>
      <c r="J6" s="3"/>
      <c r="K6" s="3">
        <v>36889375.799999997</v>
      </c>
      <c r="L6" s="3">
        <v>38251702.979999997</v>
      </c>
      <c r="M6" s="3"/>
      <c r="N6" s="3">
        <v>31908982.190000001</v>
      </c>
      <c r="O6" s="3">
        <v>36978279.600000001</v>
      </c>
      <c r="P6" s="4"/>
    </row>
    <row r="7" spans="1:16" x14ac:dyDescent="0.3">
      <c r="A7" s="2" t="s">
        <v>6</v>
      </c>
      <c r="B7" s="2"/>
      <c r="C7" s="2"/>
      <c r="D7" s="2"/>
      <c r="E7" s="2"/>
      <c r="F7" s="2"/>
      <c r="G7" s="2"/>
      <c r="H7" s="2"/>
      <c r="I7" s="2"/>
      <c r="J7" s="2"/>
      <c r="K7" s="11">
        <f>(K6-E6)/E6</f>
        <v>0.12183042289459599</v>
      </c>
      <c r="L7" s="11">
        <f>(L6-F6)/F6</f>
        <v>0.14196426686711647</v>
      </c>
      <c r="M7" s="2"/>
      <c r="N7" s="11">
        <f>(N6-H6)/H6</f>
        <v>-7.1651000586479704E-2</v>
      </c>
      <c r="O7" s="11">
        <f>(O6-I6)/I6</f>
        <v>8.0318353440916507E-2</v>
      </c>
    </row>
    <row r="8" spans="1:16" x14ac:dyDescent="0.3">
      <c r="A8" s="2" t="s">
        <v>7</v>
      </c>
      <c r="K8" s="11">
        <f>(K6-H6)/H6</f>
        <v>7.3246865381114981E-2</v>
      </c>
      <c r="L8" s="11">
        <f>(L6-I6)/I6</f>
        <v>0.11752134568382122</v>
      </c>
      <c r="N8" s="11">
        <f>(N6-K6)/K6</f>
        <v>-0.13500888811460984</v>
      </c>
      <c r="O8" s="11">
        <f>(O6-L6)/L6</f>
        <v>-3.3290632332521455E-2</v>
      </c>
    </row>
    <row r="9" spans="1:16" x14ac:dyDescent="0.3">
      <c r="A9" s="2" t="s">
        <v>8</v>
      </c>
      <c r="K9" s="12">
        <f>(SUM(K3:K5)-SUM(E3:E5))/SUM(E3:E5)</f>
        <v>0.10392292837597129</v>
      </c>
      <c r="L9" s="12">
        <f>(SUM(L3:L5)-SUM(F3:F5))/SUM(F3:F5)</f>
        <v>0.12247243754561914</v>
      </c>
      <c r="N9" s="13">
        <f>(SUM(N3:N5)-SUM(H3:H5))/SUM(H3:H5)</f>
        <v>-0.26965953645513219</v>
      </c>
      <c r="O9" s="12">
        <f>(SUM(O3:O5)-SUM(I3:I5))/SUM(I3:I5)</f>
        <v>2.5092204998300751E-2</v>
      </c>
    </row>
    <row r="10" spans="1:16" x14ac:dyDescent="0.3">
      <c r="A10" s="2" t="s">
        <v>9</v>
      </c>
      <c r="K10" s="12">
        <f>(SUM(K3:K5)-SUM(H3:H5))/SUM(H3:H5)</f>
        <v>3.3416080850678924E-2</v>
      </c>
      <c r="L10" s="12">
        <f>(SUM(L3:L5)-SUM(I3:I5))/SUM(I3:I5)</f>
        <v>8.1537885888330094E-2</v>
      </c>
      <c r="N10" s="13">
        <f>(SUM(N3:N5)-SUM(K3:K5))/SUM(K3:K5)</f>
        <v>-0.293275499502899</v>
      </c>
      <c r="O10" s="12">
        <f>(SUM(O3:O5)-SUM(L3:L5))/SUM(L3:L5)</f>
        <v>-5.2190202143189118E-2</v>
      </c>
    </row>
    <row r="11" spans="1:16" x14ac:dyDescent="0.3">
      <c r="A11" s="14" t="s">
        <v>11</v>
      </c>
      <c r="B11" s="15"/>
      <c r="C11" s="15"/>
      <c r="D11" s="15"/>
      <c r="E11" s="17">
        <v>1504</v>
      </c>
      <c r="F11" s="16"/>
      <c r="G11" s="16"/>
      <c r="H11" s="16"/>
      <c r="I11" s="16"/>
      <c r="J11" s="16"/>
      <c r="K11" s="16"/>
      <c r="L11" s="17">
        <v>3199</v>
      </c>
      <c r="M11" s="16"/>
      <c r="N11" s="16"/>
      <c r="O11" s="17">
        <v>2112</v>
      </c>
      <c r="P11" s="15"/>
    </row>
  </sheetData>
  <mergeCells count="5">
    <mergeCell ref="B1:C1"/>
    <mergeCell ref="K1:L1"/>
    <mergeCell ref="N1:O1"/>
    <mergeCell ref="H1:I1"/>
    <mergeCell ref="E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</dc:creator>
  <cp:lastModifiedBy>Prashant</cp:lastModifiedBy>
  <dcterms:created xsi:type="dcterms:W3CDTF">2020-04-18T12:31:43Z</dcterms:created>
  <dcterms:modified xsi:type="dcterms:W3CDTF">2020-04-18T14:11:17Z</dcterms:modified>
</cp:coreProperties>
</file>