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2622603fe74dcd/Desktop/Stock Update/Venkys/"/>
    </mc:Choice>
  </mc:AlternateContent>
  <xr:revisionPtr revIDLastSave="1454" documentId="13_ncr:1_{89F0C210-EB74-4DB2-9D51-37FD79619FC2}" xr6:coauthVersionLast="47" xr6:coauthVersionMax="47" xr10:uidLastSave="{7CEB5836-E79C-4B66-8678-29909CA0CD65}"/>
  <bookViews>
    <workbookView xWindow="-120" yWindow="-120" windowWidth="20730" windowHeight="11040" xr2:uid="{00000000-000D-0000-FFFF-FFFF00000000}"/>
  </bookViews>
  <sheets>
    <sheet name="2016-Mar2022" sheetId="1" r:id="rId1"/>
    <sheet name="Annual Earnings" sheetId="2" r:id="rId2"/>
    <sheet name="Ratios" sheetId="3" r:id="rId3"/>
  </sheets>
  <definedNames>
    <definedName name="_xlnm._FilterDatabase" localSheetId="0" hidden="1">'2016-Mar2022'!$A$1:$N$1441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2" l="1"/>
  <c r="S15" i="3"/>
  <c r="V13" i="3"/>
  <c r="T13" i="3"/>
  <c r="S13" i="3"/>
  <c r="M18" i="3"/>
  <c r="M19" i="3" s="1"/>
  <c r="M17" i="3"/>
  <c r="M16" i="3"/>
  <c r="M15" i="3"/>
  <c r="M20" i="3"/>
  <c r="M4" i="3"/>
  <c r="M3" i="3"/>
  <c r="M2" i="3"/>
  <c r="M49" i="2"/>
  <c r="M4" i="2"/>
  <c r="M55" i="2"/>
  <c r="H15" i="3"/>
  <c r="G20" i="2"/>
  <c r="U13" i="3"/>
  <c r="U12" i="3"/>
  <c r="V12" i="3" s="1"/>
  <c r="L18" i="3"/>
  <c r="L17" i="3"/>
  <c r="R12" i="3"/>
  <c r="R11" i="3"/>
  <c r="L15" i="3"/>
  <c r="L13" i="3"/>
  <c r="L4" i="3"/>
  <c r="L3" i="3"/>
  <c r="L2" i="3"/>
  <c r="L20" i="2"/>
  <c r="L49" i="2"/>
  <c r="L43" i="2"/>
  <c r="L4" i="2"/>
  <c r="L55" i="2"/>
  <c r="L20" i="3" s="1"/>
  <c r="L19" i="3" s="1"/>
  <c r="U11" i="3"/>
  <c r="K17" i="3"/>
  <c r="K16" i="2"/>
  <c r="K15" i="3"/>
  <c r="K4" i="3"/>
  <c r="K3" i="3"/>
  <c r="K2" i="3"/>
  <c r="K55" i="2"/>
  <c r="K20" i="3" s="1"/>
  <c r="K16" i="3" s="1"/>
  <c r="S11" i="3" s="1"/>
  <c r="K4" i="2"/>
  <c r="U9" i="3"/>
  <c r="I43" i="2"/>
  <c r="J10" i="3" s="1"/>
  <c r="J16" i="2"/>
  <c r="J2" i="2"/>
  <c r="J14" i="2"/>
  <c r="J12" i="2"/>
  <c r="J11" i="2"/>
  <c r="J9" i="2"/>
  <c r="J8" i="2"/>
  <c r="J7" i="2"/>
  <c r="J20" i="2"/>
  <c r="I20" i="2"/>
  <c r="H20" i="2"/>
  <c r="F20" i="2"/>
  <c r="G43" i="2"/>
  <c r="I17" i="3"/>
  <c r="F17" i="3"/>
  <c r="E17" i="3"/>
  <c r="D17" i="3"/>
  <c r="C17" i="3"/>
  <c r="J15" i="3"/>
  <c r="R9" i="3" s="1"/>
  <c r="I15" i="3"/>
  <c r="G15" i="3"/>
  <c r="F15" i="3"/>
  <c r="E15" i="3"/>
  <c r="D15" i="3"/>
  <c r="C15" i="3"/>
  <c r="I13" i="3"/>
  <c r="F13" i="3"/>
  <c r="E13" i="3"/>
  <c r="D13" i="3"/>
  <c r="C13" i="3"/>
  <c r="I10" i="3"/>
  <c r="H10" i="3"/>
  <c r="G10" i="3"/>
  <c r="F10" i="3"/>
  <c r="E10" i="3"/>
  <c r="D10" i="3"/>
  <c r="C10" i="3"/>
  <c r="J9" i="3"/>
  <c r="I9" i="3"/>
  <c r="H9" i="3"/>
  <c r="G9" i="3"/>
  <c r="F9" i="3"/>
  <c r="E9" i="3"/>
  <c r="D9" i="3"/>
  <c r="C9" i="3"/>
  <c r="J8" i="3"/>
  <c r="I8" i="3"/>
  <c r="I11" i="3" s="1"/>
  <c r="H8" i="3"/>
  <c r="G8" i="3"/>
  <c r="G11" i="3" s="1"/>
  <c r="F8" i="3"/>
  <c r="F11" i="3" s="1"/>
  <c r="E8" i="3"/>
  <c r="E11" i="3" s="1"/>
  <c r="D8" i="3"/>
  <c r="D11" i="3" s="1"/>
  <c r="C8" i="3"/>
  <c r="C11" i="3" s="1"/>
  <c r="J7" i="3"/>
  <c r="I7" i="3"/>
  <c r="H7" i="3"/>
  <c r="G7" i="3"/>
  <c r="F7" i="3"/>
  <c r="E7" i="3"/>
  <c r="D7" i="3"/>
  <c r="C7" i="3"/>
  <c r="J6" i="3"/>
  <c r="I6" i="3"/>
  <c r="H6" i="3"/>
  <c r="G6" i="3"/>
  <c r="F6" i="3"/>
  <c r="E6" i="3"/>
  <c r="D6" i="3"/>
  <c r="C6" i="3"/>
  <c r="J4" i="3"/>
  <c r="I4" i="3"/>
  <c r="H4" i="3"/>
  <c r="G4" i="3"/>
  <c r="F4" i="3"/>
  <c r="E4" i="3"/>
  <c r="D4" i="3"/>
  <c r="C4" i="3"/>
  <c r="J3" i="3"/>
  <c r="I3" i="3"/>
  <c r="H3" i="3"/>
  <c r="G3" i="3"/>
  <c r="F3" i="3"/>
  <c r="E3" i="3"/>
  <c r="D3" i="3"/>
  <c r="C3" i="3"/>
  <c r="J2" i="3"/>
  <c r="H2" i="3"/>
  <c r="G2" i="3"/>
  <c r="F2" i="3"/>
  <c r="E2" i="3"/>
  <c r="D2" i="3"/>
  <c r="C2" i="3"/>
  <c r="I55" i="2"/>
  <c r="J20" i="3" s="1"/>
  <c r="H55" i="2"/>
  <c r="I20" i="3" s="1"/>
  <c r="G55" i="2"/>
  <c r="H20" i="3" s="1"/>
  <c r="F55" i="2"/>
  <c r="G20" i="3" s="1"/>
  <c r="E55" i="2"/>
  <c r="F20" i="3" s="1"/>
  <c r="D55" i="2"/>
  <c r="E20" i="3" s="1"/>
  <c r="C55" i="2"/>
  <c r="D20" i="3" s="1"/>
  <c r="B55" i="2"/>
  <c r="C20" i="3" s="1"/>
  <c r="E20" i="2"/>
  <c r="D20" i="2"/>
  <c r="C20" i="2"/>
  <c r="B20" i="2"/>
  <c r="D43" i="2"/>
  <c r="E43" i="2"/>
  <c r="E38" i="2"/>
  <c r="J53" i="2"/>
  <c r="I53" i="2"/>
  <c r="H53" i="2"/>
  <c r="G53" i="2"/>
  <c r="F53" i="2"/>
  <c r="E53" i="2"/>
  <c r="D53" i="2"/>
  <c r="C53" i="2"/>
  <c r="B53" i="2"/>
  <c r="J49" i="2"/>
  <c r="I49" i="2"/>
  <c r="J13" i="3" s="1"/>
  <c r="H49" i="2"/>
  <c r="G49" i="2"/>
  <c r="H17" i="3" s="1"/>
  <c r="F49" i="2"/>
  <c r="G17" i="3" s="1"/>
  <c r="E49" i="2"/>
  <c r="D49" i="2"/>
  <c r="C49" i="2"/>
  <c r="B49" i="2"/>
  <c r="L16" i="3" l="1"/>
  <c r="S12" i="3" s="1"/>
  <c r="T12" i="3" s="1"/>
  <c r="V11" i="3"/>
  <c r="V15" i="3" s="1"/>
  <c r="D16" i="3"/>
  <c r="E16" i="3"/>
  <c r="I16" i="3"/>
  <c r="F16" i="3"/>
  <c r="J16" i="3"/>
  <c r="C16" i="3"/>
  <c r="G16" i="3"/>
  <c r="H16" i="3"/>
  <c r="J11" i="3"/>
  <c r="J17" i="3"/>
  <c r="G13" i="3"/>
  <c r="H13" i="3"/>
  <c r="H11" i="3"/>
  <c r="F4" i="2"/>
  <c r="G4" i="2"/>
  <c r="H4" i="2"/>
  <c r="I2" i="3" s="1"/>
  <c r="I4" i="2"/>
  <c r="J5" i="2"/>
  <c r="V9" i="3"/>
  <c r="J3" i="2"/>
  <c r="U6" i="3"/>
  <c r="U8" i="3"/>
  <c r="U7" i="3"/>
  <c r="I19" i="3"/>
  <c r="R8" i="3" l="1"/>
  <c r="J4" i="2"/>
  <c r="S9" i="3"/>
  <c r="U2" i="3"/>
  <c r="U3" i="3"/>
  <c r="U4" i="3"/>
  <c r="U5" i="3"/>
  <c r="V8" i="3" l="1"/>
  <c r="S8" i="3"/>
  <c r="T8" i="3" s="1"/>
  <c r="H19" i="3" l="1"/>
  <c r="G19" i="3"/>
  <c r="R7" i="3"/>
  <c r="R6" i="3"/>
  <c r="V7" i="3" l="1"/>
  <c r="S4" i="3"/>
  <c r="R3" i="3"/>
  <c r="V3" i="3" s="1"/>
  <c r="R5" i="3"/>
  <c r="V5" i="3" s="1"/>
  <c r="R2" i="3"/>
  <c r="V2" i="3" s="1"/>
  <c r="R10" i="3"/>
  <c r="V6" i="3"/>
  <c r="V10" i="3" s="1"/>
  <c r="S7" i="3"/>
  <c r="T7" i="3" s="1"/>
  <c r="S6" i="3"/>
  <c r="E19" i="3"/>
  <c r="F19" i="3"/>
  <c r="C19" i="3"/>
  <c r="D19" i="3"/>
  <c r="E4" i="2"/>
  <c r="D4" i="2"/>
  <c r="C4" i="2"/>
  <c r="B4" i="2"/>
  <c r="R15" i="3" l="1"/>
  <c r="R16" i="3" s="1"/>
  <c r="U10" i="3"/>
  <c r="S5" i="3"/>
  <c r="T5" i="3" s="1"/>
  <c r="R4" i="3"/>
  <c r="V4" i="3" s="1"/>
  <c r="V16" i="3" s="1"/>
  <c r="S3" i="3"/>
  <c r="T3" i="3" s="1"/>
  <c r="S2" i="3"/>
  <c r="T9" i="3"/>
  <c r="T6" i="3"/>
  <c r="U16" i="3" l="1"/>
  <c r="U15" i="3"/>
  <c r="T4" i="3"/>
  <c r="T2" i="3"/>
  <c r="S10" i="3" l="1"/>
  <c r="T10" i="3" l="1"/>
  <c r="T11" i="3" l="1"/>
  <c r="T15" i="3" l="1"/>
  <c r="S16" i="3"/>
  <c r="T16" i="3" s="1"/>
</calcChain>
</file>

<file path=xl/sharedStrings.xml><?xml version="1.0" encoding="utf-8"?>
<sst xmlns="http://schemas.openxmlformats.org/spreadsheetml/2006/main" count="1587" uniqueCount="111">
  <si>
    <t xml:space="preserve">Date </t>
  </si>
  <si>
    <t xml:space="preserve">series </t>
  </si>
  <si>
    <t xml:space="preserve">OPEN </t>
  </si>
  <si>
    <t xml:space="preserve">HIGH </t>
  </si>
  <si>
    <t xml:space="preserve">LOW </t>
  </si>
  <si>
    <t xml:space="preserve">PREV. CLOSE </t>
  </si>
  <si>
    <t xml:space="preserve">ltp </t>
  </si>
  <si>
    <t xml:space="preserve">close </t>
  </si>
  <si>
    <t xml:space="preserve">vwap </t>
  </si>
  <si>
    <t xml:space="preserve">52W H </t>
  </si>
  <si>
    <t xml:space="preserve">52W L </t>
  </si>
  <si>
    <t xml:space="preserve">VOLUME </t>
  </si>
  <si>
    <t xml:space="preserve">VALUE </t>
  </si>
  <si>
    <t xml:space="preserve">No of trades </t>
  </si>
  <si>
    <t>EQ</t>
  </si>
  <si>
    <t>2016-17</t>
  </si>
  <si>
    <t>2017-18</t>
  </si>
  <si>
    <t>2018-19</t>
  </si>
  <si>
    <t>2019-20</t>
  </si>
  <si>
    <t>COGS</t>
  </si>
  <si>
    <t>Gross Profit</t>
  </si>
  <si>
    <t>PBT</t>
  </si>
  <si>
    <t>PAT</t>
  </si>
  <si>
    <t>Other Income</t>
  </si>
  <si>
    <t>EPS</t>
  </si>
  <si>
    <t>Ratio</t>
  </si>
  <si>
    <t>Q1 2020</t>
  </si>
  <si>
    <t>Q2 2020</t>
  </si>
  <si>
    <t>Profitability</t>
  </si>
  <si>
    <t>Gross Profit = Gross Profit / Sales * 100</t>
  </si>
  <si>
    <t>Net Profit = Net Profit / Sales * 100</t>
  </si>
  <si>
    <t>Return on Capital Employed = PBIT / (Share Capital + Reserves + Long Term Liabilities)</t>
  </si>
  <si>
    <t>Liquidity</t>
  </si>
  <si>
    <t>Current Ratio = Current Asset / Current Liability</t>
  </si>
  <si>
    <t>Quick Ratio = (Current Asset - Inventory)/Current Liabilities</t>
  </si>
  <si>
    <t>Inventory Days = Inventory/ Cost of Sales</t>
  </si>
  <si>
    <t>Receivable Days = Trade Receivables / Credit Sales</t>
  </si>
  <si>
    <t>Payable Days = Trade Payables / Credit Purchase (Cost of Sales)</t>
  </si>
  <si>
    <t>Cash Cycle/ Trading Cycle/Operating cycle = Inventory Days + Receivable Days + Payable Days</t>
  </si>
  <si>
    <t>Gearing</t>
  </si>
  <si>
    <t>Investment Ratios</t>
  </si>
  <si>
    <t>Earning Per Share (EPS) = Profit After Tax and Pref. Dividend / Number of ordinary shares in issue</t>
  </si>
  <si>
    <t>*year end is December*</t>
  </si>
  <si>
    <t>Price to Earning Ratio = market price of share / EPS</t>
  </si>
  <si>
    <t>Return on Equity = Profit After Tax (PAT) / Equity</t>
  </si>
  <si>
    <t>Dividend per share</t>
  </si>
  <si>
    <t>Dividend Yield = Dividend Per Share / Share Price</t>
  </si>
  <si>
    <t>Average Market Price</t>
  </si>
  <si>
    <t>Assets</t>
  </si>
  <si>
    <t>Equity Share Capital</t>
  </si>
  <si>
    <t>No. of Equity Shares</t>
  </si>
  <si>
    <t>Dividend</t>
  </si>
  <si>
    <t>Trade Receivables</t>
  </si>
  <si>
    <t>Trade Payables</t>
  </si>
  <si>
    <t>Year</t>
  </si>
  <si>
    <t>P/E = mkt price/EPS</t>
  </si>
  <si>
    <t>Actual Market Value **</t>
  </si>
  <si>
    <t>** 1st day of new year/quarter</t>
  </si>
  <si>
    <t>P/E based on actual mkt price</t>
  </si>
  <si>
    <t xml:space="preserve">P/E </t>
  </si>
  <si>
    <t>Expected Market Value</t>
  </si>
  <si>
    <t>q1 2021</t>
  </si>
  <si>
    <t>q2 2021</t>
  </si>
  <si>
    <t>q3 2021</t>
  </si>
  <si>
    <t>q42021</t>
  </si>
  <si>
    <t>Q3 2021</t>
  </si>
  <si>
    <t>Q4 2021</t>
  </si>
  <si>
    <t>Dividend/share</t>
  </si>
  <si>
    <t>in Lacs.</t>
  </si>
  <si>
    <t>Revenue</t>
  </si>
  <si>
    <t>Expenses</t>
  </si>
  <si>
    <t>Other Expenses</t>
  </si>
  <si>
    <t>Net Comprehensive Income</t>
  </si>
  <si>
    <t>General Reservers (from Net Profit ) **</t>
  </si>
  <si>
    <t>Non-Current</t>
  </si>
  <si>
    <t>Current:</t>
  </si>
  <si>
    <t>Cash and cash equivalents</t>
  </si>
  <si>
    <t>Inventories</t>
  </si>
  <si>
    <t>Total Current Assets</t>
  </si>
  <si>
    <t>Liabilities</t>
  </si>
  <si>
    <t>Total Current Liabilities</t>
  </si>
  <si>
    <t>Other Equity</t>
  </si>
  <si>
    <t>Total Equity</t>
  </si>
  <si>
    <t>Q1 2021</t>
  </si>
  <si>
    <t>Q2 2021</t>
  </si>
  <si>
    <t>Finance Cost</t>
  </si>
  <si>
    <t>Financial Assets</t>
  </si>
  <si>
    <t>Loans</t>
  </si>
  <si>
    <t>Other Financial Assets</t>
  </si>
  <si>
    <t>Total Non Current Assets</t>
  </si>
  <si>
    <t>Bank Balances</t>
  </si>
  <si>
    <t>Borrowings</t>
  </si>
  <si>
    <t>Other financial Liabilities</t>
  </si>
  <si>
    <t>Total Non Current Liabilities</t>
  </si>
  <si>
    <t>Other Financial Liabilities</t>
  </si>
  <si>
    <t>Promoter (55.38%)</t>
  </si>
  <si>
    <t>Public (44.62%)</t>
  </si>
  <si>
    <t>Average Price of share</t>
  </si>
  <si>
    <t>Change in finished goods</t>
  </si>
  <si>
    <t>Gearing Ratio = Debt /Equity  or Debt/(Debt+Equity)</t>
  </si>
  <si>
    <t>1,09,183</t>
  </si>
  <si>
    <t>According to the past years and current year's data</t>
  </si>
  <si>
    <t>According to current year's 2020-21 data</t>
  </si>
  <si>
    <t>q1 2022</t>
  </si>
  <si>
    <t>q2 2022</t>
  </si>
  <si>
    <t>q3 2022</t>
  </si>
  <si>
    <t>q4 2022</t>
  </si>
  <si>
    <t>Q1 2022</t>
  </si>
  <si>
    <t>Q2 2022</t>
  </si>
  <si>
    <t>20-2021</t>
  </si>
  <si>
    <t>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</si>
</sst>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15" fontId="0" fillId="0" borderId="0" xfId="0" applyNumberFormat="1"/>
    <xf numFmtId="4" fontId="0" fillId="0" borderId="0" xfId="0" applyNumberFormat="1"/>
    <xf numFmtId="0" fontId="19" fillId="0" borderId="0" xfId="0" applyFont="1"/>
    <xf numFmtId="2" fontId="19" fillId="0" borderId="0" xfId="0" applyNumberFormat="1" applyFont="1"/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/>
    </xf>
    <xf numFmtId="10" fontId="0" fillId="0" borderId="0" xfId="42" applyNumberFormat="1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0" fontId="0" fillId="33" borderId="0" xfId="0" applyFill="1"/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2" fontId="0" fillId="0" borderId="0" xfId="42" applyNumberFormat="1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2" fontId="16" fillId="0" borderId="0" xfId="0" applyNumberFormat="1" applyFont="1" applyAlignment="1">
      <alignment horizontal="right" vertical="top"/>
    </xf>
    <xf numFmtId="2" fontId="19" fillId="0" borderId="0" xfId="0" applyNumberFormat="1" applyFont="1" applyAlignment="1">
      <alignment horizontal="left" vertical="top"/>
    </xf>
    <xf numFmtId="2" fontId="20" fillId="0" borderId="0" xfId="0" applyNumberFormat="1" applyFont="1"/>
    <xf numFmtId="0" fontId="20" fillId="0" borderId="0" xfId="0" applyFont="1"/>
    <xf numFmtId="2" fontId="21" fillId="0" borderId="0" xfId="0" applyNumberFormat="1" applyFont="1"/>
    <xf numFmtId="0" fontId="21" fillId="0" borderId="0" xfId="0" applyFont="1"/>
    <xf numFmtId="2" fontId="21" fillId="0" borderId="0" xfId="0" applyNumberFormat="1" applyFont="1" applyAlignment="1">
      <alignment horizontal="right" vertical="top"/>
    </xf>
    <xf numFmtId="4" fontId="21" fillId="0" borderId="0" xfId="0" applyNumberFormat="1" applyFont="1"/>
    <xf numFmtId="1" fontId="21" fillId="0" borderId="0" xfId="0" applyNumberFormat="1" applyFont="1"/>
    <xf numFmtId="2" fontId="0" fillId="0" borderId="0" xfId="0" applyNumberFormat="1"/>
    <xf numFmtId="4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2" fontId="23" fillId="0" borderId="0" xfId="0" applyNumberFormat="1" applyFont="1"/>
    <xf numFmtId="9" fontId="0" fillId="0" borderId="0" xfId="42" applyFont="1"/>
    <xf numFmtId="0" fontId="0" fillId="0" borderId="0" xfId="0" applyAlignment="1">
      <alignment wrapText="1"/>
    </xf>
    <xf numFmtId="2" fontId="26" fillId="0" borderId="0" xfId="0" applyNumberFormat="1" applyFont="1"/>
    <xf numFmtId="0" fontId="0" fillId="0" borderId="0" xfId="0" applyAlignment="1">
      <alignment vertical="top" wrapText="1"/>
    </xf>
    <xf numFmtId="2" fontId="9" fillId="0" borderId="0" xfId="9" applyNumberFormat="1" applyFill="1" applyBorder="1"/>
    <xf numFmtId="0" fontId="0" fillId="0" borderId="0" xfId="0" applyBorder="1"/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vertical="top"/>
    </xf>
    <xf numFmtId="0" fontId="20" fillId="34" borderId="0" xfId="0" applyFont="1" applyFill="1"/>
    <xf numFmtId="0" fontId="21" fillId="34" borderId="0" xfId="0" applyFont="1" applyFill="1"/>
    <xf numFmtId="3" fontId="21" fillId="34" borderId="0" xfId="0" applyNumberFormat="1" applyFont="1" applyFill="1"/>
    <xf numFmtId="1" fontId="21" fillId="34" borderId="0" xfId="0" applyNumberFormat="1" applyFont="1" applyFill="1"/>
    <xf numFmtId="2" fontId="21" fillId="34" borderId="0" xfId="0" applyNumberFormat="1" applyFont="1" applyFill="1"/>
    <xf numFmtId="2" fontId="21" fillId="34" borderId="0" xfId="0" applyNumberFormat="1" applyFont="1" applyFill="1" applyAlignment="1">
      <alignment horizontal="right" vertical="top"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/>
    </xf>
    <xf numFmtId="10" fontId="0" fillId="0" borderId="0" xfId="42" applyNumberFormat="1" applyFont="1" applyAlignment="1">
      <alignment vertical="top"/>
    </xf>
    <xf numFmtId="2" fontId="21" fillId="0" borderId="0" xfId="0" applyNumberFormat="1" applyFont="1" applyAlignment="1">
      <alignment vertical="top"/>
    </xf>
    <xf numFmtId="0" fontId="29" fillId="35" borderId="0" xfId="0" applyFont="1" applyFill="1" applyAlignment="1">
      <alignment horizontal="center" vertical="center"/>
    </xf>
    <xf numFmtId="2" fontId="10" fillId="35" borderId="5" xfId="10" applyNumberFormat="1" applyFill="1" applyAlignment="1">
      <alignment horizontal="right" vertical="top"/>
    </xf>
    <xf numFmtId="2" fontId="27" fillId="35" borderId="0" xfId="0" applyNumberFormat="1" applyFont="1" applyFill="1" applyAlignment="1">
      <alignment horizontal="right" vertical="top"/>
    </xf>
    <xf numFmtId="2" fontId="0" fillId="35" borderId="0" xfId="0" applyNumberFormat="1" applyFill="1" applyAlignment="1">
      <alignment horizontal="right" vertical="top"/>
    </xf>
    <xf numFmtId="2" fontId="28" fillId="36" borderId="0" xfId="9" applyNumberFormat="1" applyFont="1" applyFill="1" applyBorder="1" applyAlignment="1">
      <alignment horizontal="right" vertical="top"/>
    </xf>
    <xf numFmtId="2" fontId="0" fillId="36" borderId="0" xfId="0" applyNumberFormat="1" applyFill="1" applyAlignment="1">
      <alignment horizontal="right" vertical="top"/>
    </xf>
    <xf numFmtId="4" fontId="0" fillId="36" borderId="0" xfId="0" applyNumberFormat="1" applyFill="1" applyBorder="1" applyAlignment="1">
      <alignment horizontal="right" vertical="top"/>
    </xf>
    <xf numFmtId="4" fontId="0" fillId="36" borderId="0" xfId="0" applyNumberFormat="1" applyFill="1" applyAlignment="1">
      <alignment horizontal="right" vertical="top"/>
    </xf>
    <xf numFmtId="0" fontId="16" fillId="0" borderId="0" xfId="0" applyFont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2" fontId="21" fillId="0" borderId="0" xfId="0" applyNumberFormat="1" applyFont="1" applyBorder="1"/>
    <xf numFmtId="0" fontId="21" fillId="0" borderId="0" xfId="0" applyFont="1" applyBorder="1"/>
    <xf numFmtId="0" fontId="21" fillId="34" borderId="0" xfId="0" applyFont="1" applyFill="1" applyAlignment="1">
      <alignment vertical="top"/>
    </xf>
    <xf numFmtId="2" fontId="21" fillId="34" borderId="0" xfId="0" applyNumberFormat="1" applyFont="1" applyFill="1" applyAlignment="1">
      <alignment vertical="top"/>
    </xf>
    <xf numFmtId="0" fontId="21" fillId="0" borderId="0" xfId="0" applyFont="1" applyAlignment="1">
      <alignment vertical="top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wrapText="1"/>
    </xf>
    <xf numFmtId="2" fontId="20" fillId="0" borderId="10" xfId="0" applyNumberFormat="1" applyFont="1" applyBorder="1"/>
    <xf numFmtId="0" fontId="20" fillId="34" borderId="10" xfId="0" applyFont="1" applyFill="1" applyBorder="1"/>
    <xf numFmtId="0" fontId="20" fillId="0" borderId="10" xfId="0" applyFont="1" applyBorder="1"/>
    <xf numFmtId="2" fontId="20" fillId="0" borderId="10" xfId="0" applyNumberFormat="1" applyFont="1" applyBorder="1" applyAlignment="1">
      <alignment vertical="top"/>
    </xf>
    <xf numFmtId="0" fontId="20" fillId="34" borderId="10" xfId="0" applyFont="1" applyFill="1" applyBorder="1" applyAlignment="1">
      <alignment vertical="top"/>
    </xf>
    <xf numFmtId="0" fontId="20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2" fontId="20" fillId="0" borderId="10" xfId="0" applyNumberFormat="1" applyFont="1" applyBorder="1" applyAlignment="1">
      <alignment horizontal="right" vertical="top"/>
    </xf>
    <xf numFmtId="2" fontId="20" fillId="34" borderId="10" xfId="0" applyNumberFormat="1" applyFont="1" applyFill="1" applyBorder="1" applyAlignment="1">
      <alignment horizontal="right" vertical="top"/>
    </xf>
    <xf numFmtId="0" fontId="16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vertical="top" wrapText="1"/>
    </xf>
    <xf numFmtId="4" fontId="20" fillId="0" borderId="10" xfId="0" applyNumberFormat="1" applyFont="1" applyBorder="1" applyAlignment="1">
      <alignment vertical="top"/>
    </xf>
    <xf numFmtId="1" fontId="20" fillId="0" borderId="0" xfId="0" applyNumberFormat="1" applyFont="1"/>
    <xf numFmtId="0" fontId="32" fillId="0" borderId="0" xfId="0" applyFont="1" applyAlignment="1">
      <alignment wrapText="1"/>
    </xf>
    <xf numFmtId="2" fontId="33" fillId="0" borderId="10" xfId="6" applyNumberFormat="1" applyFont="1" applyFill="1" applyBorder="1"/>
    <xf numFmtId="10" fontId="28" fillId="0" borderId="0" xfId="6" applyNumberFormat="1" applyFont="1" applyFill="1" applyAlignment="1">
      <alignment horizontal="right" vertical="top"/>
    </xf>
    <xf numFmtId="3" fontId="21" fillId="34" borderId="0" xfId="0" applyNumberFormat="1" applyFont="1" applyFill="1" applyAlignment="1">
      <alignment vertical="top"/>
    </xf>
    <xf numFmtId="3" fontId="20" fillId="34" borderId="10" xfId="0" applyNumberFormat="1" applyFont="1" applyFill="1" applyBorder="1" applyAlignment="1">
      <alignment vertical="top"/>
    </xf>
    <xf numFmtId="1" fontId="21" fillId="34" borderId="0" xfId="0" applyNumberFormat="1" applyFont="1" applyFill="1" applyAlignment="1">
      <alignment horizontal="right" vertical="top"/>
    </xf>
    <xf numFmtId="1" fontId="20" fillId="34" borderId="0" xfId="0" applyNumberFormat="1" applyFont="1" applyFill="1" applyAlignment="1">
      <alignment horizontal="right" vertical="top"/>
    </xf>
    <xf numFmtId="2" fontId="24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33" borderId="0" xfId="0" applyNumberFormat="1" applyFill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0" fillId="0" borderId="0" xfId="0" applyNumberFormat="1" applyBorder="1"/>
    <xf numFmtId="4" fontId="0" fillId="0" borderId="0" xfId="0" applyNumberFormat="1" applyBorder="1"/>
    <xf numFmtId="0" fontId="23" fillId="0" borderId="0" xfId="0" applyFont="1" applyFill="1" applyBorder="1" applyAlignment="1">
      <alignment horizontal="right"/>
    </xf>
    <xf numFmtId="2" fontId="0" fillId="0" borderId="0" xfId="0" applyNumberFormat="1" applyFill="1" applyBorder="1"/>
    <xf numFmtId="4" fontId="0" fillId="0" borderId="0" xfId="0" applyNumberFormat="1" applyFill="1" applyBorder="1"/>
    <xf numFmtId="4" fontId="6" fillId="0" borderId="0" xfId="6" applyNumberFormat="1" applyFill="1" applyBorder="1"/>
    <xf numFmtId="0" fontId="23" fillId="0" borderId="0" xfId="0" applyFont="1" applyFill="1" applyBorder="1"/>
    <xf numFmtId="2" fontId="23" fillId="0" borderId="0" xfId="0" applyNumberFormat="1" applyFont="1" applyFill="1" applyBorder="1"/>
    <xf numFmtId="2" fontId="22" fillId="0" borderId="0" xfId="9" applyNumberFormat="1" applyFont="1" applyFill="1" applyBorder="1"/>
    <xf numFmtId="4" fontId="22" fillId="0" borderId="0" xfId="15" applyNumberFormat="1" applyFont="1" applyFill="1" applyBorder="1"/>
    <xf numFmtId="2" fontId="0" fillId="0" borderId="0" xfId="15" applyNumberFormat="1" applyFont="1" applyFill="1" applyBorder="1"/>
    <xf numFmtId="2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/>
    <xf numFmtId="2" fontId="14" fillId="0" borderId="0" xfId="0" applyNumberFormat="1" applyFont="1" applyFill="1" applyBorder="1"/>
    <xf numFmtId="2" fontId="26" fillId="0" borderId="0" xfId="0" applyNumberFormat="1" applyFont="1" applyFill="1" applyBorder="1"/>
    <xf numFmtId="0" fontId="0" fillId="0" borderId="0" xfId="0" applyFill="1" applyBorder="1"/>
    <xf numFmtId="0" fontId="0" fillId="0" borderId="0" xfId="15" applyFont="1" applyFill="1" applyBorder="1"/>
    <xf numFmtId="0" fontId="0" fillId="0" borderId="0" xfId="0" applyFill="1" applyBorder="1" applyAlignment="1">
      <alignment wrapText="1"/>
    </xf>
    <xf numFmtId="0" fontId="9" fillId="0" borderId="0" xfId="9" applyFill="1" applyBorder="1"/>
    <xf numFmtId="0" fontId="0" fillId="0" borderId="0" xfId="0" applyFill="1" applyBorder="1" applyAlignment="1">
      <alignment vertical="top" wrapText="1"/>
    </xf>
    <xf numFmtId="2" fontId="31" fillId="35" borderId="0" xfId="0" applyNumberFormat="1" applyFont="1" applyFill="1" applyAlignment="1">
      <alignment horizontal="right" vertical="top"/>
    </xf>
    <xf numFmtId="2" fontId="35" fillId="35" borderId="4" xfId="11" applyNumberFormat="1" applyFont="1" applyFill="1" applyAlignment="1">
      <alignment horizontal="right" vertical="top"/>
    </xf>
    <xf numFmtId="0" fontId="16" fillId="35" borderId="0" xfId="0" applyFont="1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10" fontId="16" fillId="0" borderId="0" xfId="42" applyNumberFormat="1" applyFont="1" applyAlignment="1">
      <alignment horizontal="center" vertical="center" wrapText="1"/>
    </xf>
    <xf numFmtId="10" fontId="0" fillId="0" borderId="0" xfId="42" applyNumberFormat="1" applyFont="1"/>
    <xf numFmtId="0" fontId="21" fillId="0" borderId="10" xfId="0" applyFont="1" applyBorder="1"/>
    <xf numFmtId="3" fontId="21" fillId="0" borderId="0" xfId="0" applyNumberFormat="1" applyFont="1"/>
    <xf numFmtId="2" fontId="21" fillId="0" borderId="0" xfId="42" applyNumberFormat="1" applyFont="1"/>
    <xf numFmtId="2" fontId="36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center" wrapText="1"/>
    </xf>
    <xf numFmtId="3" fontId="0" fillId="0" borderId="0" xfId="0" applyNumberFormat="1"/>
    <xf numFmtId="1" fontId="21" fillId="0" borderId="0" xfId="0" applyNumberFormat="1" applyFont="1" applyAlignment="1"/>
    <xf numFmtId="1" fontId="0" fillId="0" borderId="0" xfId="0" applyNumberFormat="1" applyAlignment="1">
      <alignment vertical="top"/>
    </xf>
    <xf numFmtId="10" fontId="21" fillId="0" borderId="0" xfId="42" applyNumberFormat="1" applyFont="1"/>
    <xf numFmtId="0" fontId="14" fillId="0" borderId="0" xfId="0" applyFont="1" applyAlignment="1">
      <alignment horizontal="left" vertical="top" wrapText="1"/>
    </xf>
    <xf numFmtId="2" fontId="3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2" fontId="21" fillId="0" borderId="0" xfId="0" applyNumberFormat="1" applyFont="1" applyFill="1"/>
    <xf numFmtId="2" fontId="0" fillId="37" borderId="0" xfId="0" applyNumberFormat="1" applyFill="1"/>
    <xf numFmtId="4" fontId="0" fillId="37" borderId="0" xfId="0" applyNumberFormat="1" applyFill="1"/>
    <xf numFmtId="0" fontId="0" fillId="37" borderId="0" xfId="0" applyFill="1"/>
    <xf numFmtId="2" fontId="37" fillId="0" borderId="0" xfId="0" applyNumberFormat="1" applyFont="1" applyAlignment="1">
      <alignment horizontal="center" vertical="center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69"/>
  <sheetViews>
    <sheetView tabSelected="1" workbookViewId="0">
      <pane ySplit="1" topLeftCell="A1466" activePane="bottomLeft" state="frozen"/>
      <selection pane="bottomLeft" activeCell="F1472" sqref="F1472"/>
    </sheetView>
  </sheetViews>
  <sheetFormatPr defaultRowHeight="15" x14ac:dyDescent="0.25"/>
  <cols>
    <col min="1" max="1" width="10.140625" bestFit="1" customWidth="1"/>
    <col min="13" max="13" width="15.42578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s="1">
        <v>42461</v>
      </c>
      <c r="B2" t="s">
        <v>14</v>
      </c>
      <c r="C2">
        <v>346.1</v>
      </c>
      <c r="D2">
        <v>357.8</v>
      </c>
      <c r="E2">
        <v>344.95</v>
      </c>
      <c r="F2">
        <v>349.6</v>
      </c>
      <c r="G2">
        <v>353</v>
      </c>
      <c r="H2">
        <v>353.2</v>
      </c>
      <c r="I2">
        <v>352.78</v>
      </c>
      <c r="J2">
        <v>625.9</v>
      </c>
      <c r="K2">
        <v>220</v>
      </c>
      <c r="L2">
        <v>34510</v>
      </c>
      <c r="M2" s="2">
        <v>12174420.65</v>
      </c>
      <c r="N2">
        <v>1265</v>
      </c>
    </row>
    <row r="3" spans="1:14" x14ac:dyDescent="0.25">
      <c r="A3" s="1">
        <v>42464</v>
      </c>
      <c r="B3" t="s">
        <v>14</v>
      </c>
      <c r="C3">
        <v>348.05</v>
      </c>
      <c r="D3">
        <v>383</v>
      </c>
      <c r="E3">
        <v>348.05</v>
      </c>
      <c r="F3">
        <v>353.2</v>
      </c>
      <c r="G3">
        <v>370.1</v>
      </c>
      <c r="H3">
        <v>371.6</v>
      </c>
      <c r="I3">
        <v>371.28</v>
      </c>
      <c r="J3">
        <v>625.9</v>
      </c>
      <c r="K3">
        <v>220</v>
      </c>
      <c r="L3">
        <v>191045</v>
      </c>
      <c r="M3" s="2">
        <v>70930714.900000006</v>
      </c>
      <c r="N3">
        <v>6625</v>
      </c>
    </row>
    <row r="4" spans="1:14" x14ac:dyDescent="0.25">
      <c r="A4" s="1">
        <v>42465</v>
      </c>
      <c r="B4" t="s">
        <v>14</v>
      </c>
      <c r="C4">
        <v>369.7</v>
      </c>
      <c r="D4">
        <v>369.95</v>
      </c>
      <c r="E4">
        <v>352.75</v>
      </c>
      <c r="F4">
        <v>371.6</v>
      </c>
      <c r="G4">
        <v>362.05</v>
      </c>
      <c r="H4">
        <v>361.15</v>
      </c>
      <c r="I4">
        <v>362.58</v>
      </c>
      <c r="J4">
        <v>625.9</v>
      </c>
      <c r="K4">
        <v>220</v>
      </c>
      <c r="L4">
        <v>29554</v>
      </c>
      <c r="M4" s="2">
        <v>10715733.449999999</v>
      </c>
      <c r="N4">
        <v>1305</v>
      </c>
    </row>
    <row r="5" spans="1:14" x14ac:dyDescent="0.25">
      <c r="A5" s="1">
        <v>42466</v>
      </c>
      <c r="B5" t="s">
        <v>14</v>
      </c>
      <c r="C5">
        <v>360</v>
      </c>
      <c r="D5">
        <v>391.55</v>
      </c>
      <c r="E5">
        <v>360</v>
      </c>
      <c r="F5">
        <v>361.15</v>
      </c>
      <c r="G5">
        <v>377.05</v>
      </c>
      <c r="H5">
        <v>376.9</v>
      </c>
      <c r="I5">
        <v>381.99</v>
      </c>
      <c r="J5">
        <v>625.9</v>
      </c>
      <c r="K5">
        <v>220</v>
      </c>
      <c r="L5">
        <v>198028</v>
      </c>
      <c r="M5" s="2">
        <v>75644539.349999994</v>
      </c>
      <c r="N5">
        <v>7886</v>
      </c>
    </row>
    <row r="6" spans="1:14" x14ac:dyDescent="0.25">
      <c r="A6" s="1">
        <v>42467</v>
      </c>
      <c r="B6" t="s">
        <v>14</v>
      </c>
      <c r="C6">
        <v>376.9</v>
      </c>
      <c r="D6">
        <v>379.7</v>
      </c>
      <c r="E6">
        <v>365.05</v>
      </c>
      <c r="F6">
        <v>376.9</v>
      </c>
      <c r="G6">
        <v>369</v>
      </c>
      <c r="H6">
        <v>366.45</v>
      </c>
      <c r="I6">
        <v>370.75</v>
      </c>
      <c r="J6">
        <v>625.9</v>
      </c>
      <c r="K6">
        <v>220</v>
      </c>
      <c r="L6">
        <v>24581</v>
      </c>
      <c r="M6" s="2">
        <v>9113303.8000000007</v>
      </c>
      <c r="N6">
        <v>1128</v>
      </c>
    </row>
    <row r="7" spans="1:14" x14ac:dyDescent="0.25">
      <c r="A7" s="1">
        <v>42468</v>
      </c>
      <c r="B7" t="s">
        <v>14</v>
      </c>
      <c r="C7">
        <v>369.45</v>
      </c>
      <c r="D7">
        <v>379.5</v>
      </c>
      <c r="E7">
        <v>367.1</v>
      </c>
      <c r="F7">
        <v>366.45</v>
      </c>
      <c r="G7">
        <v>378.5</v>
      </c>
      <c r="H7">
        <v>374.9</v>
      </c>
      <c r="I7">
        <v>373.05</v>
      </c>
      <c r="J7">
        <v>625.9</v>
      </c>
      <c r="K7">
        <v>220</v>
      </c>
      <c r="L7">
        <v>31903</v>
      </c>
      <c r="M7" s="2">
        <v>11901505</v>
      </c>
      <c r="N7">
        <v>1349</v>
      </c>
    </row>
    <row r="8" spans="1:14" x14ac:dyDescent="0.25">
      <c r="A8" s="1">
        <v>42471</v>
      </c>
      <c r="B8" t="s">
        <v>14</v>
      </c>
      <c r="C8">
        <v>380</v>
      </c>
      <c r="D8">
        <v>389.8</v>
      </c>
      <c r="E8">
        <v>375.65</v>
      </c>
      <c r="F8">
        <v>374.9</v>
      </c>
      <c r="G8">
        <v>381.15</v>
      </c>
      <c r="H8">
        <v>382.25</v>
      </c>
      <c r="I8">
        <v>384.12</v>
      </c>
      <c r="J8">
        <v>625.9</v>
      </c>
      <c r="K8">
        <v>220</v>
      </c>
      <c r="L8">
        <v>54204</v>
      </c>
      <c r="M8" s="2">
        <v>20821018.050000001</v>
      </c>
      <c r="N8">
        <v>2079</v>
      </c>
    </row>
    <row r="9" spans="1:14" x14ac:dyDescent="0.25">
      <c r="A9" s="1">
        <v>42472</v>
      </c>
      <c r="B9" t="s">
        <v>14</v>
      </c>
      <c r="C9">
        <v>384.9</v>
      </c>
      <c r="D9">
        <v>385.95</v>
      </c>
      <c r="E9">
        <v>376</v>
      </c>
      <c r="F9">
        <v>382.25</v>
      </c>
      <c r="G9">
        <v>376.25</v>
      </c>
      <c r="H9">
        <v>378.35</v>
      </c>
      <c r="I9">
        <v>380.87</v>
      </c>
      <c r="J9">
        <v>625.9</v>
      </c>
      <c r="K9">
        <v>220</v>
      </c>
      <c r="L9">
        <v>12144</v>
      </c>
      <c r="M9" s="2">
        <v>4625318.55</v>
      </c>
      <c r="N9">
        <v>669</v>
      </c>
    </row>
    <row r="10" spans="1:14" x14ac:dyDescent="0.25">
      <c r="A10" s="1">
        <v>42473</v>
      </c>
      <c r="B10" t="s">
        <v>14</v>
      </c>
      <c r="C10">
        <v>379.95</v>
      </c>
      <c r="D10">
        <v>389.8</v>
      </c>
      <c r="E10">
        <v>374.5</v>
      </c>
      <c r="F10">
        <v>378.35</v>
      </c>
      <c r="G10">
        <v>376</v>
      </c>
      <c r="H10">
        <v>376.45</v>
      </c>
      <c r="I10">
        <v>382.25</v>
      </c>
      <c r="J10">
        <v>625.9</v>
      </c>
      <c r="K10">
        <v>220</v>
      </c>
      <c r="L10">
        <v>26800</v>
      </c>
      <c r="M10" s="2">
        <v>10244416.449999999</v>
      </c>
      <c r="N10">
        <v>1071</v>
      </c>
    </row>
    <row r="11" spans="1:14" x14ac:dyDescent="0.25">
      <c r="A11" s="1">
        <v>42478</v>
      </c>
      <c r="B11" t="s">
        <v>14</v>
      </c>
      <c r="C11">
        <v>375.85</v>
      </c>
      <c r="D11">
        <v>379</v>
      </c>
      <c r="E11">
        <v>367.1</v>
      </c>
      <c r="F11">
        <v>376.45</v>
      </c>
      <c r="G11">
        <v>367.5</v>
      </c>
      <c r="H11">
        <v>368.45</v>
      </c>
      <c r="I11">
        <v>371.16</v>
      </c>
      <c r="J11">
        <v>625.9</v>
      </c>
      <c r="K11">
        <v>220</v>
      </c>
      <c r="L11">
        <v>14091</v>
      </c>
      <c r="M11" s="2">
        <v>5229976.95</v>
      </c>
      <c r="N11">
        <v>747</v>
      </c>
    </row>
    <row r="12" spans="1:14" x14ac:dyDescent="0.25">
      <c r="A12" s="1">
        <v>42480</v>
      </c>
      <c r="B12" t="s">
        <v>14</v>
      </c>
      <c r="C12">
        <v>365</v>
      </c>
      <c r="D12">
        <v>386.65</v>
      </c>
      <c r="E12">
        <v>365</v>
      </c>
      <c r="F12">
        <v>368.45</v>
      </c>
      <c r="G12">
        <v>383</v>
      </c>
      <c r="H12">
        <v>377.15</v>
      </c>
      <c r="I12">
        <v>377.3</v>
      </c>
      <c r="J12">
        <v>625.9</v>
      </c>
      <c r="K12">
        <v>220</v>
      </c>
      <c r="L12">
        <v>37950</v>
      </c>
      <c r="M12" s="2">
        <v>14318724.1</v>
      </c>
      <c r="N12">
        <v>1952</v>
      </c>
    </row>
    <row r="13" spans="1:14" x14ac:dyDescent="0.25">
      <c r="A13" s="1">
        <v>42481</v>
      </c>
      <c r="B13" t="s">
        <v>14</v>
      </c>
      <c r="C13">
        <v>379.05</v>
      </c>
      <c r="D13">
        <v>383.75</v>
      </c>
      <c r="E13">
        <v>365.6</v>
      </c>
      <c r="F13">
        <v>377.15</v>
      </c>
      <c r="G13">
        <v>376.2</v>
      </c>
      <c r="H13">
        <v>376.45</v>
      </c>
      <c r="I13">
        <v>376.96</v>
      </c>
      <c r="J13">
        <v>625.9</v>
      </c>
      <c r="K13">
        <v>220</v>
      </c>
      <c r="L13">
        <v>15304</v>
      </c>
      <c r="M13" s="2">
        <v>5768970.0499999998</v>
      </c>
      <c r="N13">
        <v>744</v>
      </c>
    </row>
    <row r="14" spans="1:14" x14ac:dyDescent="0.25">
      <c r="A14" s="1">
        <v>42482</v>
      </c>
      <c r="B14" t="s">
        <v>14</v>
      </c>
      <c r="C14">
        <v>380</v>
      </c>
      <c r="D14">
        <v>390</v>
      </c>
      <c r="E14">
        <v>378.8</v>
      </c>
      <c r="F14">
        <v>376.45</v>
      </c>
      <c r="G14">
        <v>380</v>
      </c>
      <c r="H14">
        <v>380.6</v>
      </c>
      <c r="I14">
        <v>383.63</v>
      </c>
      <c r="J14">
        <v>625.9</v>
      </c>
      <c r="K14">
        <v>220</v>
      </c>
      <c r="L14">
        <v>50097</v>
      </c>
      <c r="M14" s="2">
        <v>19218830.149999999</v>
      </c>
      <c r="N14">
        <v>1976</v>
      </c>
    </row>
    <row r="15" spans="1:14" x14ac:dyDescent="0.25">
      <c r="A15" s="1">
        <v>42485</v>
      </c>
      <c r="B15" t="s">
        <v>14</v>
      </c>
      <c r="C15">
        <v>380</v>
      </c>
      <c r="D15">
        <v>404</v>
      </c>
      <c r="E15">
        <v>380</v>
      </c>
      <c r="F15">
        <v>380.6</v>
      </c>
      <c r="G15">
        <v>396</v>
      </c>
      <c r="H15">
        <v>393.6</v>
      </c>
      <c r="I15">
        <v>395.67</v>
      </c>
      <c r="J15">
        <v>625.9</v>
      </c>
      <c r="K15">
        <v>220</v>
      </c>
      <c r="L15">
        <v>159402</v>
      </c>
      <c r="M15" s="2">
        <v>63070819</v>
      </c>
      <c r="N15">
        <v>6309</v>
      </c>
    </row>
    <row r="16" spans="1:14" x14ac:dyDescent="0.25">
      <c r="A16" s="1">
        <v>42486</v>
      </c>
      <c r="B16" t="s">
        <v>14</v>
      </c>
      <c r="C16">
        <v>394</v>
      </c>
      <c r="D16">
        <v>398.6</v>
      </c>
      <c r="E16">
        <v>390</v>
      </c>
      <c r="F16">
        <v>393.6</v>
      </c>
      <c r="G16">
        <v>390.8</v>
      </c>
      <c r="H16">
        <v>392</v>
      </c>
      <c r="I16">
        <v>394.11</v>
      </c>
      <c r="J16">
        <v>625.9</v>
      </c>
      <c r="K16">
        <v>220</v>
      </c>
      <c r="L16">
        <v>21770</v>
      </c>
      <c r="M16" s="2">
        <v>8579672.5999999996</v>
      </c>
      <c r="N16">
        <v>957</v>
      </c>
    </row>
    <row r="17" spans="1:14" x14ac:dyDescent="0.25">
      <c r="A17" s="1">
        <v>42487</v>
      </c>
      <c r="B17" t="s">
        <v>14</v>
      </c>
      <c r="C17">
        <v>392</v>
      </c>
      <c r="D17">
        <v>403.85</v>
      </c>
      <c r="E17">
        <v>390</v>
      </c>
      <c r="F17">
        <v>392</v>
      </c>
      <c r="G17">
        <v>393</v>
      </c>
      <c r="H17">
        <v>393.75</v>
      </c>
      <c r="I17">
        <v>397.16</v>
      </c>
      <c r="J17">
        <v>625.9</v>
      </c>
      <c r="K17">
        <v>220</v>
      </c>
      <c r="L17">
        <v>32014</v>
      </c>
      <c r="M17" s="2">
        <v>12714724.15</v>
      </c>
      <c r="N17">
        <v>1232</v>
      </c>
    </row>
    <row r="18" spans="1:14" x14ac:dyDescent="0.25">
      <c r="A18" s="1">
        <v>42488</v>
      </c>
      <c r="B18" t="s">
        <v>14</v>
      </c>
      <c r="C18">
        <v>393.85</v>
      </c>
      <c r="D18">
        <v>397.5</v>
      </c>
      <c r="E18">
        <v>390</v>
      </c>
      <c r="F18">
        <v>393.75</v>
      </c>
      <c r="G18">
        <v>395</v>
      </c>
      <c r="H18">
        <v>391.85</v>
      </c>
      <c r="I18">
        <v>392.72</v>
      </c>
      <c r="J18">
        <v>625.9</v>
      </c>
      <c r="K18">
        <v>220</v>
      </c>
      <c r="L18">
        <v>13100</v>
      </c>
      <c r="M18" s="2">
        <v>5144673.6500000004</v>
      </c>
      <c r="N18">
        <v>474</v>
      </c>
    </row>
    <row r="19" spans="1:14" x14ac:dyDescent="0.25">
      <c r="A19" s="1">
        <v>42489</v>
      </c>
      <c r="B19" t="s">
        <v>14</v>
      </c>
      <c r="C19">
        <v>393.65</v>
      </c>
      <c r="D19">
        <v>398</v>
      </c>
      <c r="E19">
        <v>374</v>
      </c>
      <c r="F19">
        <v>391.85</v>
      </c>
      <c r="G19">
        <v>386.5</v>
      </c>
      <c r="H19">
        <v>384.85</v>
      </c>
      <c r="I19">
        <v>385.74</v>
      </c>
      <c r="J19">
        <v>625.9</v>
      </c>
      <c r="K19">
        <v>220</v>
      </c>
      <c r="L19">
        <v>23029</v>
      </c>
      <c r="M19" s="2">
        <v>8883178.1500000004</v>
      </c>
      <c r="N19">
        <v>1150</v>
      </c>
    </row>
    <row r="20" spans="1:14" x14ac:dyDescent="0.25">
      <c r="A20" s="1">
        <v>42492</v>
      </c>
      <c r="B20" t="s">
        <v>14</v>
      </c>
      <c r="C20">
        <v>383</v>
      </c>
      <c r="D20">
        <v>385.15</v>
      </c>
      <c r="E20">
        <v>375</v>
      </c>
      <c r="F20">
        <v>384.85</v>
      </c>
      <c r="G20">
        <v>376</v>
      </c>
      <c r="H20">
        <v>376.1</v>
      </c>
      <c r="I20">
        <v>378.8</v>
      </c>
      <c r="J20">
        <v>625.9</v>
      </c>
      <c r="K20">
        <v>220</v>
      </c>
      <c r="L20">
        <v>13391</v>
      </c>
      <c r="M20" s="2">
        <v>5072446.95</v>
      </c>
      <c r="N20">
        <v>637</v>
      </c>
    </row>
    <row r="21" spans="1:14" x14ac:dyDescent="0.25">
      <c r="A21" s="1">
        <v>42493</v>
      </c>
      <c r="B21" t="s">
        <v>14</v>
      </c>
      <c r="C21">
        <v>372</v>
      </c>
      <c r="D21">
        <v>384.8</v>
      </c>
      <c r="E21">
        <v>372</v>
      </c>
      <c r="F21">
        <v>376.1</v>
      </c>
      <c r="G21">
        <v>383</v>
      </c>
      <c r="H21">
        <v>380</v>
      </c>
      <c r="I21">
        <v>380.41</v>
      </c>
      <c r="J21">
        <v>625.9</v>
      </c>
      <c r="K21">
        <v>220</v>
      </c>
      <c r="L21">
        <v>8923</v>
      </c>
      <c r="M21" s="2">
        <v>3394441.6</v>
      </c>
      <c r="N21">
        <v>420</v>
      </c>
    </row>
    <row r="22" spans="1:14" x14ac:dyDescent="0.25">
      <c r="A22" s="1">
        <v>42494</v>
      </c>
      <c r="B22" t="s">
        <v>14</v>
      </c>
      <c r="C22">
        <v>375.2</v>
      </c>
      <c r="D22">
        <v>397.9</v>
      </c>
      <c r="E22">
        <v>375.2</v>
      </c>
      <c r="F22">
        <v>380</v>
      </c>
      <c r="G22">
        <v>390</v>
      </c>
      <c r="H22">
        <v>385.45</v>
      </c>
      <c r="I22">
        <v>390.59</v>
      </c>
      <c r="J22">
        <v>625.9</v>
      </c>
      <c r="K22">
        <v>220</v>
      </c>
      <c r="L22">
        <v>51428</v>
      </c>
      <c r="M22" s="2">
        <v>20087271.699999999</v>
      </c>
      <c r="N22">
        <v>2305</v>
      </c>
    </row>
    <row r="23" spans="1:14" x14ac:dyDescent="0.25">
      <c r="A23" s="1">
        <v>42495</v>
      </c>
      <c r="B23" t="s">
        <v>14</v>
      </c>
      <c r="C23">
        <v>387.85</v>
      </c>
      <c r="D23">
        <v>393</v>
      </c>
      <c r="E23">
        <v>378</v>
      </c>
      <c r="F23">
        <v>385.45</v>
      </c>
      <c r="G23">
        <v>380</v>
      </c>
      <c r="H23">
        <v>379.95</v>
      </c>
      <c r="I23">
        <v>383.81</v>
      </c>
      <c r="J23">
        <v>625.9</v>
      </c>
      <c r="K23">
        <v>220</v>
      </c>
      <c r="L23">
        <v>10070</v>
      </c>
      <c r="M23" s="2">
        <v>3864972.25</v>
      </c>
      <c r="N23">
        <v>744</v>
      </c>
    </row>
    <row r="24" spans="1:14" x14ac:dyDescent="0.25">
      <c r="A24" s="1">
        <v>42496</v>
      </c>
      <c r="B24" t="s">
        <v>14</v>
      </c>
      <c r="C24">
        <v>380.5</v>
      </c>
      <c r="D24">
        <v>388.5</v>
      </c>
      <c r="E24">
        <v>377</v>
      </c>
      <c r="F24">
        <v>379.95</v>
      </c>
      <c r="G24">
        <v>379</v>
      </c>
      <c r="H24">
        <v>379.65</v>
      </c>
      <c r="I24">
        <v>382.42</v>
      </c>
      <c r="J24">
        <v>625.9</v>
      </c>
      <c r="K24">
        <v>220</v>
      </c>
      <c r="L24">
        <v>14530</v>
      </c>
      <c r="M24" s="2">
        <v>5556492.75</v>
      </c>
      <c r="N24">
        <v>1145</v>
      </c>
    </row>
    <row r="25" spans="1:14" x14ac:dyDescent="0.25">
      <c r="A25" s="1">
        <v>42499</v>
      </c>
      <c r="B25" t="s">
        <v>14</v>
      </c>
      <c r="C25">
        <v>379</v>
      </c>
      <c r="D25">
        <v>389.9</v>
      </c>
      <c r="E25">
        <v>377.3</v>
      </c>
      <c r="F25">
        <v>379.65</v>
      </c>
      <c r="G25">
        <v>384</v>
      </c>
      <c r="H25">
        <v>383.65</v>
      </c>
      <c r="I25">
        <v>383.62</v>
      </c>
      <c r="J25">
        <v>625.9</v>
      </c>
      <c r="K25">
        <v>220</v>
      </c>
      <c r="L25">
        <v>11398</v>
      </c>
      <c r="M25" s="2">
        <v>4372539.9000000004</v>
      </c>
      <c r="N25">
        <v>675</v>
      </c>
    </row>
    <row r="26" spans="1:14" x14ac:dyDescent="0.25">
      <c r="A26" s="1">
        <v>42500</v>
      </c>
      <c r="B26" t="s">
        <v>14</v>
      </c>
      <c r="C26">
        <v>380.1</v>
      </c>
      <c r="D26">
        <v>388.3</v>
      </c>
      <c r="E26">
        <v>380.1</v>
      </c>
      <c r="F26">
        <v>383.65</v>
      </c>
      <c r="G26">
        <v>383.5</v>
      </c>
      <c r="H26">
        <v>383.7</v>
      </c>
      <c r="I26">
        <v>384.33</v>
      </c>
      <c r="J26">
        <v>625.9</v>
      </c>
      <c r="K26">
        <v>220</v>
      </c>
      <c r="L26">
        <v>7769</v>
      </c>
      <c r="M26" s="2">
        <v>2985840.9</v>
      </c>
      <c r="N26">
        <v>459</v>
      </c>
    </row>
    <row r="27" spans="1:14" x14ac:dyDescent="0.25">
      <c r="A27" s="1">
        <v>42501</v>
      </c>
      <c r="B27" t="s">
        <v>14</v>
      </c>
      <c r="C27">
        <v>380.35</v>
      </c>
      <c r="D27">
        <v>391</v>
      </c>
      <c r="E27">
        <v>380.1</v>
      </c>
      <c r="F27">
        <v>383.7</v>
      </c>
      <c r="G27">
        <v>391</v>
      </c>
      <c r="H27">
        <v>388.3</v>
      </c>
      <c r="I27">
        <v>384.64</v>
      </c>
      <c r="J27">
        <v>625.9</v>
      </c>
      <c r="K27">
        <v>220</v>
      </c>
      <c r="L27">
        <v>14238</v>
      </c>
      <c r="M27" s="2">
        <v>5476510.5</v>
      </c>
      <c r="N27">
        <v>499</v>
      </c>
    </row>
    <row r="28" spans="1:14" x14ac:dyDescent="0.25">
      <c r="A28" s="1">
        <v>42502</v>
      </c>
      <c r="B28" t="s">
        <v>14</v>
      </c>
      <c r="C28">
        <v>388.75</v>
      </c>
      <c r="D28">
        <v>406.65</v>
      </c>
      <c r="E28">
        <v>388.45</v>
      </c>
      <c r="F28">
        <v>388.3</v>
      </c>
      <c r="G28">
        <v>398.1</v>
      </c>
      <c r="H28">
        <v>398.4</v>
      </c>
      <c r="I28">
        <v>399.33</v>
      </c>
      <c r="J28">
        <v>625.9</v>
      </c>
      <c r="K28">
        <v>220</v>
      </c>
      <c r="L28">
        <v>78288</v>
      </c>
      <c r="M28" s="2">
        <v>31262966</v>
      </c>
      <c r="N28">
        <v>2833</v>
      </c>
    </row>
    <row r="29" spans="1:14" x14ac:dyDescent="0.25">
      <c r="A29" s="1">
        <v>42503</v>
      </c>
      <c r="B29" t="s">
        <v>14</v>
      </c>
      <c r="C29">
        <v>398.4</v>
      </c>
      <c r="D29">
        <v>424</v>
      </c>
      <c r="E29">
        <v>393.7</v>
      </c>
      <c r="F29">
        <v>398.4</v>
      </c>
      <c r="G29">
        <v>411</v>
      </c>
      <c r="H29">
        <v>410.15</v>
      </c>
      <c r="I29">
        <v>413.35</v>
      </c>
      <c r="J29">
        <v>625.9</v>
      </c>
      <c r="K29">
        <v>220</v>
      </c>
      <c r="L29">
        <v>136976</v>
      </c>
      <c r="M29" s="2">
        <v>56619207.850000001</v>
      </c>
      <c r="N29">
        <v>6084</v>
      </c>
    </row>
    <row r="30" spans="1:14" x14ac:dyDescent="0.25">
      <c r="A30" s="1">
        <v>42506</v>
      </c>
      <c r="B30" t="s">
        <v>14</v>
      </c>
      <c r="C30">
        <v>412.7</v>
      </c>
      <c r="D30">
        <v>421.45</v>
      </c>
      <c r="E30">
        <v>411</v>
      </c>
      <c r="F30">
        <v>410.15</v>
      </c>
      <c r="G30">
        <v>416</v>
      </c>
      <c r="H30">
        <v>413.3</v>
      </c>
      <c r="I30">
        <v>415.99</v>
      </c>
      <c r="J30">
        <v>625.9</v>
      </c>
      <c r="K30">
        <v>220</v>
      </c>
      <c r="L30">
        <v>46916</v>
      </c>
      <c r="M30" s="2">
        <v>19516620.899999999</v>
      </c>
      <c r="N30">
        <v>1906</v>
      </c>
    </row>
    <row r="31" spans="1:14" x14ac:dyDescent="0.25">
      <c r="A31" s="1">
        <v>42507</v>
      </c>
      <c r="B31" t="s">
        <v>14</v>
      </c>
      <c r="C31">
        <v>415</v>
      </c>
      <c r="D31">
        <v>428.85</v>
      </c>
      <c r="E31">
        <v>412</v>
      </c>
      <c r="F31">
        <v>413.3</v>
      </c>
      <c r="G31">
        <v>414.5</v>
      </c>
      <c r="H31">
        <v>413.2</v>
      </c>
      <c r="I31">
        <v>418.72</v>
      </c>
      <c r="J31">
        <v>625.9</v>
      </c>
      <c r="K31">
        <v>220</v>
      </c>
      <c r="L31">
        <v>50351</v>
      </c>
      <c r="M31" s="2">
        <v>21083118.399999999</v>
      </c>
      <c r="N31">
        <v>1601</v>
      </c>
    </row>
    <row r="32" spans="1:14" x14ac:dyDescent="0.25">
      <c r="A32" s="1">
        <v>42508</v>
      </c>
      <c r="B32" t="s">
        <v>14</v>
      </c>
      <c r="C32">
        <v>415</v>
      </c>
      <c r="D32">
        <v>419.8</v>
      </c>
      <c r="E32">
        <v>404.35</v>
      </c>
      <c r="F32">
        <v>413.2</v>
      </c>
      <c r="G32">
        <v>414.5</v>
      </c>
      <c r="H32">
        <v>411.5</v>
      </c>
      <c r="I32">
        <v>412.79</v>
      </c>
      <c r="J32">
        <v>625.9</v>
      </c>
      <c r="K32">
        <v>220</v>
      </c>
      <c r="L32">
        <v>17002</v>
      </c>
      <c r="M32" s="2">
        <v>7018281.4000000004</v>
      </c>
      <c r="N32">
        <v>884</v>
      </c>
    </row>
    <row r="33" spans="1:14" x14ac:dyDescent="0.25">
      <c r="A33" s="1">
        <v>42509</v>
      </c>
      <c r="B33" t="s">
        <v>14</v>
      </c>
      <c r="C33">
        <v>415.95</v>
      </c>
      <c r="D33">
        <v>415.95</v>
      </c>
      <c r="E33">
        <v>403.2</v>
      </c>
      <c r="F33">
        <v>411.5</v>
      </c>
      <c r="G33">
        <v>404</v>
      </c>
      <c r="H33">
        <v>404.75</v>
      </c>
      <c r="I33">
        <v>408.5</v>
      </c>
      <c r="J33">
        <v>625.9</v>
      </c>
      <c r="K33">
        <v>220</v>
      </c>
      <c r="L33">
        <v>15119</v>
      </c>
      <c r="M33" s="2">
        <v>6176147.25</v>
      </c>
      <c r="N33">
        <v>529</v>
      </c>
    </row>
    <row r="34" spans="1:14" x14ac:dyDescent="0.25">
      <c r="A34" s="1">
        <v>42510</v>
      </c>
      <c r="B34" t="s">
        <v>14</v>
      </c>
      <c r="C34">
        <v>404</v>
      </c>
      <c r="D34">
        <v>408</v>
      </c>
      <c r="E34">
        <v>396.05</v>
      </c>
      <c r="F34">
        <v>404.75</v>
      </c>
      <c r="G34">
        <v>399.3</v>
      </c>
      <c r="H34">
        <v>398.6</v>
      </c>
      <c r="I34">
        <v>402.02</v>
      </c>
      <c r="J34">
        <v>625.9</v>
      </c>
      <c r="K34">
        <v>220</v>
      </c>
      <c r="L34">
        <v>8873</v>
      </c>
      <c r="M34" s="2">
        <v>3567094.2</v>
      </c>
      <c r="N34">
        <v>522</v>
      </c>
    </row>
    <row r="35" spans="1:14" x14ac:dyDescent="0.25">
      <c r="A35" s="1">
        <v>42513</v>
      </c>
      <c r="B35" t="s">
        <v>14</v>
      </c>
      <c r="C35">
        <v>407</v>
      </c>
      <c r="D35">
        <v>407</v>
      </c>
      <c r="E35">
        <v>392.05</v>
      </c>
      <c r="F35">
        <v>398.6</v>
      </c>
      <c r="G35">
        <v>400.5</v>
      </c>
      <c r="H35">
        <v>398.05</v>
      </c>
      <c r="I35">
        <v>396.92</v>
      </c>
      <c r="J35">
        <v>625.9</v>
      </c>
      <c r="K35">
        <v>220</v>
      </c>
      <c r="L35">
        <v>10274</v>
      </c>
      <c r="M35" s="2">
        <v>4077949.7</v>
      </c>
      <c r="N35">
        <v>574</v>
      </c>
    </row>
    <row r="36" spans="1:14" x14ac:dyDescent="0.25">
      <c r="A36" s="1">
        <v>42514</v>
      </c>
      <c r="B36" t="s">
        <v>14</v>
      </c>
      <c r="C36">
        <v>400</v>
      </c>
      <c r="D36">
        <v>400</v>
      </c>
      <c r="E36">
        <v>380.5</v>
      </c>
      <c r="F36">
        <v>398.05</v>
      </c>
      <c r="G36">
        <v>388.95</v>
      </c>
      <c r="H36">
        <v>385.5</v>
      </c>
      <c r="I36">
        <v>390.14</v>
      </c>
      <c r="J36">
        <v>625.9</v>
      </c>
      <c r="K36">
        <v>220</v>
      </c>
      <c r="L36">
        <v>8634</v>
      </c>
      <c r="M36" s="2">
        <v>3368496.95</v>
      </c>
      <c r="N36">
        <v>769</v>
      </c>
    </row>
    <row r="37" spans="1:14" x14ac:dyDescent="0.25">
      <c r="A37" s="1">
        <v>42515</v>
      </c>
      <c r="B37" t="s">
        <v>14</v>
      </c>
      <c r="C37">
        <v>397</v>
      </c>
      <c r="D37">
        <v>407.4</v>
      </c>
      <c r="E37">
        <v>385.1</v>
      </c>
      <c r="F37">
        <v>385.5</v>
      </c>
      <c r="G37">
        <v>389.1</v>
      </c>
      <c r="H37">
        <v>389.8</v>
      </c>
      <c r="I37">
        <v>394.69</v>
      </c>
      <c r="J37">
        <v>625.9</v>
      </c>
      <c r="K37">
        <v>220</v>
      </c>
      <c r="L37">
        <v>11068</v>
      </c>
      <c r="M37" s="2">
        <v>4368472.3</v>
      </c>
      <c r="N37">
        <v>992</v>
      </c>
    </row>
    <row r="38" spans="1:14" x14ac:dyDescent="0.25">
      <c r="A38" s="1">
        <v>42516</v>
      </c>
      <c r="B38" t="s">
        <v>14</v>
      </c>
      <c r="C38">
        <v>393.9</v>
      </c>
      <c r="D38">
        <v>404.8</v>
      </c>
      <c r="E38">
        <v>391.45</v>
      </c>
      <c r="F38">
        <v>389.8</v>
      </c>
      <c r="G38">
        <v>394.9</v>
      </c>
      <c r="H38">
        <v>392.8</v>
      </c>
      <c r="I38">
        <v>396.81</v>
      </c>
      <c r="J38">
        <v>625.9</v>
      </c>
      <c r="K38">
        <v>220</v>
      </c>
      <c r="L38">
        <v>21650</v>
      </c>
      <c r="M38" s="2">
        <v>8590967.3000000007</v>
      </c>
      <c r="N38">
        <v>814</v>
      </c>
    </row>
    <row r="39" spans="1:14" x14ac:dyDescent="0.25">
      <c r="A39" s="1">
        <v>42517</v>
      </c>
      <c r="B39" t="s">
        <v>14</v>
      </c>
      <c r="C39">
        <v>396.85</v>
      </c>
      <c r="D39">
        <v>424.45</v>
      </c>
      <c r="E39">
        <v>394</v>
      </c>
      <c r="F39">
        <v>392.8</v>
      </c>
      <c r="G39">
        <v>406.95</v>
      </c>
      <c r="H39">
        <v>408.85</v>
      </c>
      <c r="I39">
        <v>412.77</v>
      </c>
      <c r="J39">
        <v>625.9</v>
      </c>
      <c r="K39">
        <v>220</v>
      </c>
      <c r="L39">
        <v>353949</v>
      </c>
      <c r="M39" s="2">
        <v>146099228.15000001</v>
      </c>
      <c r="N39">
        <v>12216</v>
      </c>
    </row>
    <row r="40" spans="1:14" x14ac:dyDescent="0.25">
      <c r="A40" s="1">
        <v>42520</v>
      </c>
      <c r="B40" t="s">
        <v>14</v>
      </c>
      <c r="C40">
        <v>411</v>
      </c>
      <c r="D40">
        <v>412</v>
      </c>
      <c r="E40">
        <v>396</v>
      </c>
      <c r="F40">
        <v>408.85</v>
      </c>
      <c r="G40">
        <v>397.5</v>
      </c>
      <c r="H40">
        <v>397.8</v>
      </c>
      <c r="I40">
        <v>402.04</v>
      </c>
      <c r="J40">
        <v>625.9</v>
      </c>
      <c r="K40">
        <v>220</v>
      </c>
      <c r="L40">
        <v>24858</v>
      </c>
      <c r="M40" s="2">
        <v>9993872.25</v>
      </c>
      <c r="N40">
        <v>1323</v>
      </c>
    </row>
    <row r="41" spans="1:14" x14ac:dyDescent="0.25">
      <c r="A41" s="1">
        <v>42521</v>
      </c>
      <c r="B41" t="s">
        <v>14</v>
      </c>
      <c r="C41">
        <v>400.65</v>
      </c>
      <c r="D41">
        <v>404.9</v>
      </c>
      <c r="E41">
        <v>390</v>
      </c>
      <c r="F41">
        <v>397.8</v>
      </c>
      <c r="G41">
        <v>394.95</v>
      </c>
      <c r="H41">
        <v>392.45</v>
      </c>
      <c r="I41">
        <v>396.37</v>
      </c>
      <c r="J41">
        <v>625.9</v>
      </c>
      <c r="K41">
        <v>220</v>
      </c>
      <c r="L41">
        <v>24009</v>
      </c>
      <c r="M41" s="2">
        <v>9516343.0999999996</v>
      </c>
      <c r="N41">
        <v>1116</v>
      </c>
    </row>
    <row r="42" spans="1:14" x14ac:dyDescent="0.25">
      <c r="A42" s="1">
        <v>42522</v>
      </c>
      <c r="B42" t="s">
        <v>14</v>
      </c>
      <c r="C42">
        <v>395.5</v>
      </c>
      <c r="D42">
        <v>399.9</v>
      </c>
      <c r="E42">
        <v>391.3</v>
      </c>
      <c r="F42">
        <v>392.45</v>
      </c>
      <c r="G42">
        <v>392</v>
      </c>
      <c r="H42">
        <v>392.2</v>
      </c>
      <c r="I42">
        <v>394.98</v>
      </c>
      <c r="J42">
        <v>625.9</v>
      </c>
      <c r="K42">
        <v>220</v>
      </c>
      <c r="L42">
        <v>10366</v>
      </c>
      <c r="M42" s="2">
        <v>4094371.1</v>
      </c>
      <c r="N42">
        <v>515</v>
      </c>
    </row>
    <row r="43" spans="1:14" x14ac:dyDescent="0.25">
      <c r="A43" s="1">
        <v>42523</v>
      </c>
      <c r="B43" t="s">
        <v>14</v>
      </c>
      <c r="C43">
        <v>394</v>
      </c>
      <c r="D43">
        <v>394.35</v>
      </c>
      <c r="E43">
        <v>385</v>
      </c>
      <c r="F43">
        <v>392.2</v>
      </c>
      <c r="G43">
        <v>386</v>
      </c>
      <c r="H43">
        <v>386.15</v>
      </c>
      <c r="I43">
        <v>388.85</v>
      </c>
      <c r="J43">
        <v>625.9</v>
      </c>
      <c r="K43">
        <v>220</v>
      </c>
      <c r="L43">
        <v>12362</v>
      </c>
      <c r="M43" s="2">
        <v>4806956.25</v>
      </c>
      <c r="N43">
        <v>652</v>
      </c>
    </row>
    <row r="44" spans="1:14" x14ac:dyDescent="0.25">
      <c r="A44" s="1">
        <v>42524</v>
      </c>
      <c r="B44" t="s">
        <v>14</v>
      </c>
      <c r="C44">
        <v>388</v>
      </c>
      <c r="D44">
        <v>394.5</v>
      </c>
      <c r="E44">
        <v>382.5</v>
      </c>
      <c r="F44">
        <v>386.15</v>
      </c>
      <c r="G44">
        <v>384.5</v>
      </c>
      <c r="H44">
        <v>383.5</v>
      </c>
      <c r="I44">
        <v>387.77</v>
      </c>
      <c r="J44">
        <v>625.9</v>
      </c>
      <c r="K44">
        <v>220</v>
      </c>
      <c r="L44">
        <v>19133</v>
      </c>
      <c r="M44" s="2">
        <v>7419251.9500000002</v>
      </c>
      <c r="N44">
        <v>793</v>
      </c>
    </row>
    <row r="45" spans="1:14" x14ac:dyDescent="0.25">
      <c r="A45" s="1">
        <v>42527</v>
      </c>
      <c r="B45" t="s">
        <v>14</v>
      </c>
      <c r="C45">
        <v>384.7</v>
      </c>
      <c r="D45">
        <v>388.25</v>
      </c>
      <c r="E45">
        <v>380.15</v>
      </c>
      <c r="F45">
        <v>383.5</v>
      </c>
      <c r="G45">
        <v>382</v>
      </c>
      <c r="H45">
        <v>381.75</v>
      </c>
      <c r="I45">
        <v>383.56</v>
      </c>
      <c r="J45">
        <v>625.9</v>
      </c>
      <c r="K45">
        <v>220</v>
      </c>
      <c r="L45">
        <v>7467</v>
      </c>
      <c r="M45" s="2">
        <v>2864025.6000000001</v>
      </c>
      <c r="N45">
        <v>477</v>
      </c>
    </row>
    <row r="46" spans="1:14" x14ac:dyDescent="0.25">
      <c r="A46" s="1">
        <v>42528</v>
      </c>
      <c r="B46" t="s">
        <v>14</v>
      </c>
      <c r="C46">
        <v>381</v>
      </c>
      <c r="D46">
        <v>391</v>
      </c>
      <c r="E46">
        <v>380.5</v>
      </c>
      <c r="F46">
        <v>381.75</v>
      </c>
      <c r="G46">
        <v>384.9</v>
      </c>
      <c r="H46">
        <v>383.75</v>
      </c>
      <c r="I46">
        <v>384.95</v>
      </c>
      <c r="J46">
        <v>625.9</v>
      </c>
      <c r="K46">
        <v>220</v>
      </c>
      <c r="L46">
        <v>13287</v>
      </c>
      <c r="M46" s="2">
        <v>5114813.9000000004</v>
      </c>
      <c r="N46">
        <v>631</v>
      </c>
    </row>
    <row r="47" spans="1:14" x14ac:dyDescent="0.25">
      <c r="A47" s="1">
        <v>42529</v>
      </c>
      <c r="B47" t="s">
        <v>14</v>
      </c>
      <c r="C47">
        <v>385</v>
      </c>
      <c r="D47">
        <v>391</v>
      </c>
      <c r="E47">
        <v>382.3</v>
      </c>
      <c r="F47">
        <v>383.75</v>
      </c>
      <c r="G47">
        <v>388.9</v>
      </c>
      <c r="H47">
        <v>388.1</v>
      </c>
      <c r="I47">
        <v>387.89</v>
      </c>
      <c r="J47">
        <v>625.9</v>
      </c>
      <c r="K47">
        <v>220</v>
      </c>
      <c r="L47">
        <v>15293</v>
      </c>
      <c r="M47" s="2">
        <v>5932075.3499999996</v>
      </c>
      <c r="N47">
        <v>656</v>
      </c>
    </row>
    <row r="48" spans="1:14" x14ac:dyDescent="0.25">
      <c r="A48" s="1">
        <v>42530</v>
      </c>
      <c r="B48" t="s">
        <v>14</v>
      </c>
      <c r="C48">
        <v>388</v>
      </c>
      <c r="D48">
        <v>393.5</v>
      </c>
      <c r="E48">
        <v>386.1</v>
      </c>
      <c r="F48">
        <v>388.1</v>
      </c>
      <c r="G48">
        <v>390</v>
      </c>
      <c r="H48">
        <v>387.95</v>
      </c>
      <c r="I48">
        <v>388.98</v>
      </c>
      <c r="J48">
        <v>625.9</v>
      </c>
      <c r="K48">
        <v>220</v>
      </c>
      <c r="L48">
        <v>9515</v>
      </c>
      <c r="M48" s="2">
        <v>3701124.7</v>
      </c>
      <c r="N48">
        <v>472</v>
      </c>
    </row>
    <row r="49" spans="1:14" x14ac:dyDescent="0.25">
      <c r="A49" s="1">
        <v>42531</v>
      </c>
      <c r="B49" t="s">
        <v>14</v>
      </c>
      <c r="C49">
        <v>386</v>
      </c>
      <c r="D49">
        <v>402</v>
      </c>
      <c r="E49">
        <v>386</v>
      </c>
      <c r="F49">
        <v>387.95</v>
      </c>
      <c r="G49">
        <v>392.9</v>
      </c>
      <c r="H49">
        <v>392.95</v>
      </c>
      <c r="I49">
        <v>393.9</v>
      </c>
      <c r="J49">
        <v>625.9</v>
      </c>
      <c r="K49">
        <v>220</v>
      </c>
      <c r="L49">
        <v>37700</v>
      </c>
      <c r="M49" s="2">
        <v>14850020.9</v>
      </c>
      <c r="N49">
        <v>1852</v>
      </c>
    </row>
    <row r="50" spans="1:14" x14ac:dyDescent="0.25">
      <c r="A50" s="1">
        <v>42534</v>
      </c>
      <c r="B50" t="s">
        <v>14</v>
      </c>
      <c r="C50">
        <v>390</v>
      </c>
      <c r="D50">
        <v>401.55</v>
      </c>
      <c r="E50">
        <v>382</v>
      </c>
      <c r="F50">
        <v>392.95</v>
      </c>
      <c r="G50">
        <v>395.5</v>
      </c>
      <c r="H50">
        <v>395.3</v>
      </c>
      <c r="I50">
        <v>395.47</v>
      </c>
      <c r="J50">
        <v>625.9</v>
      </c>
      <c r="K50">
        <v>220</v>
      </c>
      <c r="L50">
        <v>20231</v>
      </c>
      <c r="M50" s="2">
        <v>8000706.7000000002</v>
      </c>
      <c r="N50">
        <v>927</v>
      </c>
    </row>
    <row r="51" spans="1:14" x14ac:dyDescent="0.25">
      <c r="A51" s="1">
        <v>42535</v>
      </c>
      <c r="B51" t="s">
        <v>14</v>
      </c>
      <c r="C51">
        <v>396</v>
      </c>
      <c r="D51">
        <v>401</v>
      </c>
      <c r="E51">
        <v>393.15</v>
      </c>
      <c r="F51">
        <v>395.3</v>
      </c>
      <c r="G51">
        <v>397.1</v>
      </c>
      <c r="H51">
        <v>396.3</v>
      </c>
      <c r="I51">
        <v>397.23</v>
      </c>
      <c r="J51">
        <v>625.9</v>
      </c>
      <c r="K51">
        <v>220</v>
      </c>
      <c r="L51">
        <v>9644</v>
      </c>
      <c r="M51" s="2">
        <v>3830929.2</v>
      </c>
      <c r="N51">
        <v>646</v>
      </c>
    </row>
    <row r="52" spans="1:14" x14ac:dyDescent="0.25">
      <c r="A52" s="1">
        <v>42536</v>
      </c>
      <c r="B52" t="s">
        <v>14</v>
      </c>
      <c r="C52">
        <v>397</v>
      </c>
      <c r="D52">
        <v>404</v>
      </c>
      <c r="E52">
        <v>396</v>
      </c>
      <c r="F52">
        <v>396.3</v>
      </c>
      <c r="G52">
        <v>401.1</v>
      </c>
      <c r="H52">
        <v>400.35</v>
      </c>
      <c r="I52">
        <v>400.15</v>
      </c>
      <c r="J52">
        <v>625.9</v>
      </c>
      <c r="K52">
        <v>220</v>
      </c>
      <c r="L52">
        <v>25268</v>
      </c>
      <c r="M52" s="2">
        <v>10110897.550000001</v>
      </c>
      <c r="N52">
        <v>959</v>
      </c>
    </row>
    <row r="53" spans="1:14" x14ac:dyDescent="0.25">
      <c r="A53" s="1">
        <v>42537</v>
      </c>
      <c r="B53" t="s">
        <v>14</v>
      </c>
      <c r="C53">
        <v>399.95</v>
      </c>
      <c r="D53">
        <v>407.65</v>
      </c>
      <c r="E53">
        <v>395</v>
      </c>
      <c r="F53">
        <v>400.35</v>
      </c>
      <c r="G53">
        <v>401.9</v>
      </c>
      <c r="H53">
        <v>400.7</v>
      </c>
      <c r="I53">
        <v>400.85</v>
      </c>
      <c r="J53">
        <v>625.9</v>
      </c>
      <c r="K53">
        <v>220</v>
      </c>
      <c r="L53">
        <v>16844</v>
      </c>
      <c r="M53" s="2">
        <v>6751893.75</v>
      </c>
      <c r="N53">
        <v>713</v>
      </c>
    </row>
    <row r="54" spans="1:14" x14ac:dyDescent="0.25">
      <c r="A54" s="1">
        <v>42538</v>
      </c>
      <c r="B54" t="s">
        <v>14</v>
      </c>
      <c r="C54">
        <v>400</v>
      </c>
      <c r="D54">
        <v>429.8</v>
      </c>
      <c r="E54">
        <v>400</v>
      </c>
      <c r="F54">
        <v>400.7</v>
      </c>
      <c r="G54">
        <v>417.25</v>
      </c>
      <c r="H54">
        <v>415.65</v>
      </c>
      <c r="I54">
        <v>419.79</v>
      </c>
      <c r="J54">
        <v>625.9</v>
      </c>
      <c r="K54">
        <v>220</v>
      </c>
      <c r="L54">
        <v>117605</v>
      </c>
      <c r="M54" s="2">
        <v>49368824.850000001</v>
      </c>
      <c r="N54">
        <v>5713</v>
      </c>
    </row>
    <row r="55" spans="1:14" x14ac:dyDescent="0.25">
      <c r="A55" s="1">
        <v>42541</v>
      </c>
      <c r="B55" t="s">
        <v>14</v>
      </c>
      <c r="C55">
        <v>414.95</v>
      </c>
      <c r="D55">
        <v>419.5</v>
      </c>
      <c r="E55">
        <v>405.1</v>
      </c>
      <c r="F55">
        <v>415.65</v>
      </c>
      <c r="G55">
        <v>411.5</v>
      </c>
      <c r="H55">
        <v>412.15</v>
      </c>
      <c r="I55">
        <v>413.41</v>
      </c>
      <c r="J55">
        <v>625.9</v>
      </c>
      <c r="K55">
        <v>220</v>
      </c>
      <c r="L55">
        <v>20298</v>
      </c>
      <c r="M55" s="2">
        <v>8391322.3499999996</v>
      </c>
      <c r="N55">
        <v>1212</v>
      </c>
    </row>
    <row r="56" spans="1:14" x14ac:dyDescent="0.25">
      <c r="A56" s="1">
        <v>42542</v>
      </c>
      <c r="B56" t="s">
        <v>14</v>
      </c>
      <c r="C56">
        <v>411.15</v>
      </c>
      <c r="D56">
        <v>424</v>
      </c>
      <c r="E56">
        <v>408.25</v>
      </c>
      <c r="F56">
        <v>412.15</v>
      </c>
      <c r="G56">
        <v>413</v>
      </c>
      <c r="H56">
        <v>412.15</v>
      </c>
      <c r="I56">
        <v>414.5</v>
      </c>
      <c r="J56">
        <v>625.9</v>
      </c>
      <c r="K56">
        <v>220</v>
      </c>
      <c r="L56">
        <v>26924</v>
      </c>
      <c r="M56" s="2">
        <v>11160067.699999999</v>
      </c>
      <c r="N56">
        <v>1464</v>
      </c>
    </row>
    <row r="57" spans="1:14" x14ac:dyDescent="0.25">
      <c r="A57" s="1">
        <v>42543</v>
      </c>
      <c r="B57" t="s">
        <v>14</v>
      </c>
      <c r="C57">
        <v>410.3</v>
      </c>
      <c r="D57">
        <v>422.4</v>
      </c>
      <c r="E57">
        <v>410.2</v>
      </c>
      <c r="F57">
        <v>412.15</v>
      </c>
      <c r="G57">
        <v>412.1</v>
      </c>
      <c r="H57">
        <v>411.75</v>
      </c>
      <c r="I57">
        <v>415.45</v>
      </c>
      <c r="J57">
        <v>625.9</v>
      </c>
      <c r="K57">
        <v>220</v>
      </c>
      <c r="L57">
        <v>20238</v>
      </c>
      <c r="M57" s="2">
        <v>8407954.6500000004</v>
      </c>
      <c r="N57">
        <v>997</v>
      </c>
    </row>
    <row r="58" spans="1:14" x14ac:dyDescent="0.25">
      <c r="A58" s="1">
        <v>42544</v>
      </c>
      <c r="B58" t="s">
        <v>14</v>
      </c>
      <c r="C58">
        <v>410</v>
      </c>
      <c r="D58">
        <v>423.55</v>
      </c>
      <c r="E58">
        <v>408.05</v>
      </c>
      <c r="F58">
        <v>411.75</v>
      </c>
      <c r="G58">
        <v>412.25</v>
      </c>
      <c r="H58">
        <v>413.1</v>
      </c>
      <c r="I58">
        <v>417.14</v>
      </c>
      <c r="J58">
        <v>625.9</v>
      </c>
      <c r="K58">
        <v>220</v>
      </c>
      <c r="L58">
        <v>30666</v>
      </c>
      <c r="M58" s="2">
        <v>12791908.35</v>
      </c>
      <c r="N58">
        <v>1312</v>
      </c>
    </row>
    <row r="59" spans="1:14" x14ac:dyDescent="0.25">
      <c r="A59" s="1">
        <v>42545</v>
      </c>
      <c r="B59" t="s">
        <v>14</v>
      </c>
      <c r="C59">
        <v>388.5</v>
      </c>
      <c r="D59">
        <v>408</v>
      </c>
      <c r="E59">
        <v>388.5</v>
      </c>
      <c r="F59">
        <v>413.1</v>
      </c>
      <c r="G59">
        <v>401.25</v>
      </c>
      <c r="H59">
        <v>401.4</v>
      </c>
      <c r="I59">
        <v>399.81</v>
      </c>
      <c r="J59">
        <v>625.9</v>
      </c>
      <c r="K59">
        <v>220</v>
      </c>
      <c r="L59">
        <v>23284</v>
      </c>
      <c r="M59" s="2">
        <v>9309174.1999999993</v>
      </c>
      <c r="N59">
        <v>1023</v>
      </c>
    </row>
    <row r="60" spans="1:14" x14ac:dyDescent="0.25">
      <c r="A60" s="1">
        <v>42548</v>
      </c>
      <c r="B60" t="s">
        <v>14</v>
      </c>
      <c r="C60">
        <v>401</v>
      </c>
      <c r="D60">
        <v>414</v>
      </c>
      <c r="E60">
        <v>400.9</v>
      </c>
      <c r="F60">
        <v>401.4</v>
      </c>
      <c r="G60">
        <v>404.05</v>
      </c>
      <c r="H60">
        <v>405.2</v>
      </c>
      <c r="I60">
        <v>408.6</v>
      </c>
      <c r="J60">
        <v>625.9</v>
      </c>
      <c r="K60">
        <v>220</v>
      </c>
      <c r="L60">
        <v>13026</v>
      </c>
      <c r="M60" s="2">
        <v>5322399.9000000004</v>
      </c>
      <c r="N60">
        <v>853</v>
      </c>
    </row>
    <row r="61" spans="1:14" x14ac:dyDescent="0.25">
      <c r="A61" s="1">
        <v>42549</v>
      </c>
      <c r="B61" t="s">
        <v>14</v>
      </c>
      <c r="C61">
        <v>411.6</v>
      </c>
      <c r="D61">
        <v>414</v>
      </c>
      <c r="E61">
        <v>406.75</v>
      </c>
      <c r="F61">
        <v>405.2</v>
      </c>
      <c r="G61">
        <v>409.4</v>
      </c>
      <c r="H61">
        <v>408.9</v>
      </c>
      <c r="I61">
        <v>408.85</v>
      </c>
      <c r="J61">
        <v>625.9</v>
      </c>
      <c r="K61">
        <v>220</v>
      </c>
      <c r="L61">
        <v>11878</v>
      </c>
      <c r="M61" s="2">
        <v>4856279.9000000004</v>
      </c>
      <c r="N61">
        <v>411</v>
      </c>
    </row>
    <row r="62" spans="1:14" x14ac:dyDescent="0.25">
      <c r="A62" s="1">
        <v>42550</v>
      </c>
      <c r="B62" t="s">
        <v>14</v>
      </c>
      <c r="C62">
        <v>409.95</v>
      </c>
      <c r="D62">
        <v>444.85</v>
      </c>
      <c r="E62">
        <v>409.95</v>
      </c>
      <c r="F62">
        <v>408.9</v>
      </c>
      <c r="G62">
        <v>433.95</v>
      </c>
      <c r="H62">
        <v>433.5</v>
      </c>
      <c r="I62">
        <v>430.85</v>
      </c>
      <c r="J62">
        <v>625.9</v>
      </c>
      <c r="K62">
        <v>220</v>
      </c>
      <c r="L62">
        <v>135582</v>
      </c>
      <c r="M62" s="2">
        <v>58415717.25</v>
      </c>
      <c r="N62">
        <v>5890</v>
      </c>
    </row>
    <row r="63" spans="1:14" x14ac:dyDescent="0.25">
      <c r="A63" s="1">
        <v>42551</v>
      </c>
      <c r="B63" t="s">
        <v>14</v>
      </c>
      <c r="C63">
        <v>437</v>
      </c>
      <c r="D63">
        <v>439.95</v>
      </c>
      <c r="E63">
        <v>426.75</v>
      </c>
      <c r="F63">
        <v>433.5</v>
      </c>
      <c r="G63">
        <v>428</v>
      </c>
      <c r="H63">
        <v>428.5</v>
      </c>
      <c r="I63">
        <v>433.51</v>
      </c>
      <c r="J63">
        <v>625.9</v>
      </c>
      <c r="K63">
        <v>220</v>
      </c>
      <c r="L63">
        <v>29712</v>
      </c>
      <c r="M63" s="2">
        <v>12880355.1</v>
      </c>
      <c r="N63">
        <v>1561</v>
      </c>
    </row>
    <row r="64" spans="1:14" x14ac:dyDescent="0.25">
      <c r="A64" s="1">
        <v>42552</v>
      </c>
      <c r="B64" t="s">
        <v>14</v>
      </c>
      <c r="C64">
        <v>430</v>
      </c>
      <c r="D64">
        <v>438</v>
      </c>
      <c r="E64">
        <v>425.1</v>
      </c>
      <c r="F64">
        <v>428.5</v>
      </c>
      <c r="G64">
        <v>426.9</v>
      </c>
      <c r="H64">
        <v>425.8</v>
      </c>
      <c r="I64">
        <v>431.84</v>
      </c>
      <c r="J64">
        <v>625.9</v>
      </c>
      <c r="K64">
        <v>220</v>
      </c>
      <c r="L64">
        <v>17933</v>
      </c>
      <c r="M64" s="2">
        <v>7744147.0999999996</v>
      </c>
      <c r="N64">
        <v>767</v>
      </c>
    </row>
    <row r="65" spans="1:14" x14ac:dyDescent="0.25">
      <c r="A65" s="1">
        <v>42555</v>
      </c>
      <c r="B65" t="s">
        <v>14</v>
      </c>
      <c r="C65">
        <v>425.8</v>
      </c>
      <c r="D65">
        <v>510.95</v>
      </c>
      <c r="E65">
        <v>425.8</v>
      </c>
      <c r="F65">
        <v>425.8</v>
      </c>
      <c r="G65">
        <v>510.95</v>
      </c>
      <c r="H65">
        <v>508.9</v>
      </c>
      <c r="I65">
        <v>489.14</v>
      </c>
      <c r="J65">
        <v>625.9</v>
      </c>
      <c r="K65">
        <v>220</v>
      </c>
      <c r="L65">
        <v>833013</v>
      </c>
      <c r="M65" s="2">
        <v>407462702.80000001</v>
      </c>
      <c r="N65">
        <v>25058</v>
      </c>
    </row>
    <row r="66" spans="1:14" x14ac:dyDescent="0.25">
      <c r="A66" s="1">
        <v>42556</v>
      </c>
      <c r="B66" t="s">
        <v>14</v>
      </c>
      <c r="C66">
        <v>509</v>
      </c>
      <c r="D66">
        <v>529</v>
      </c>
      <c r="E66">
        <v>492.6</v>
      </c>
      <c r="F66">
        <v>508.9</v>
      </c>
      <c r="G66">
        <v>494.1</v>
      </c>
      <c r="H66">
        <v>495.95</v>
      </c>
      <c r="I66">
        <v>510.27</v>
      </c>
      <c r="J66">
        <v>625.9</v>
      </c>
      <c r="K66">
        <v>220</v>
      </c>
      <c r="L66">
        <v>665714</v>
      </c>
      <c r="M66" s="2">
        <v>339693751.60000002</v>
      </c>
      <c r="N66">
        <v>21846</v>
      </c>
    </row>
    <row r="67" spans="1:14" x14ac:dyDescent="0.25">
      <c r="A67" s="1">
        <v>42558</v>
      </c>
      <c r="B67" t="s">
        <v>14</v>
      </c>
      <c r="C67">
        <v>493.45</v>
      </c>
      <c r="D67">
        <v>516.95000000000005</v>
      </c>
      <c r="E67">
        <v>488.2</v>
      </c>
      <c r="F67">
        <v>495.95</v>
      </c>
      <c r="G67">
        <v>495</v>
      </c>
      <c r="H67">
        <v>492.95</v>
      </c>
      <c r="I67">
        <v>503.25</v>
      </c>
      <c r="J67">
        <v>625.9</v>
      </c>
      <c r="K67">
        <v>220</v>
      </c>
      <c r="L67">
        <v>207874</v>
      </c>
      <c r="M67" s="2">
        <v>104613496.25</v>
      </c>
      <c r="N67">
        <v>7936</v>
      </c>
    </row>
    <row r="68" spans="1:14" x14ac:dyDescent="0.25">
      <c r="A68" s="1">
        <v>42559</v>
      </c>
      <c r="B68" t="s">
        <v>14</v>
      </c>
      <c r="C68">
        <v>495</v>
      </c>
      <c r="D68">
        <v>508</v>
      </c>
      <c r="E68">
        <v>485</v>
      </c>
      <c r="F68">
        <v>492.95</v>
      </c>
      <c r="G68">
        <v>486.6</v>
      </c>
      <c r="H68">
        <v>490.05</v>
      </c>
      <c r="I68">
        <v>494.67</v>
      </c>
      <c r="J68">
        <v>625.9</v>
      </c>
      <c r="K68">
        <v>220</v>
      </c>
      <c r="L68">
        <v>70001</v>
      </c>
      <c r="M68" s="2">
        <v>34627734.850000001</v>
      </c>
      <c r="N68">
        <v>3511</v>
      </c>
    </row>
    <row r="69" spans="1:14" x14ac:dyDescent="0.25">
      <c r="A69" s="1">
        <v>42562</v>
      </c>
      <c r="B69" t="s">
        <v>14</v>
      </c>
      <c r="C69">
        <v>495</v>
      </c>
      <c r="D69">
        <v>501.45</v>
      </c>
      <c r="E69">
        <v>487.2</v>
      </c>
      <c r="F69">
        <v>490.05</v>
      </c>
      <c r="G69">
        <v>490</v>
      </c>
      <c r="H69">
        <v>490.35</v>
      </c>
      <c r="I69">
        <v>494.07</v>
      </c>
      <c r="J69">
        <v>625.9</v>
      </c>
      <c r="K69">
        <v>220</v>
      </c>
      <c r="L69">
        <v>35503</v>
      </c>
      <c r="M69" s="2">
        <v>17540859.550000001</v>
      </c>
      <c r="N69">
        <v>1986</v>
      </c>
    </row>
    <row r="70" spans="1:14" x14ac:dyDescent="0.25">
      <c r="A70" s="1">
        <v>42563</v>
      </c>
      <c r="B70" t="s">
        <v>14</v>
      </c>
      <c r="C70">
        <v>493.15</v>
      </c>
      <c r="D70">
        <v>496.5</v>
      </c>
      <c r="E70">
        <v>470</v>
      </c>
      <c r="F70">
        <v>490.35</v>
      </c>
      <c r="G70">
        <v>472</v>
      </c>
      <c r="H70">
        <v>473.75</v>
      </c>
      <c r="I70">
        <v>480.69</v>
      </c>
      <c r="J70">
        <v>625.9</v>
      </c>
      <c r="K70">
        <v>220</v>
      </c>
      <c r="L70">
        <v>39865</v>
      </c>
      <c r="M70" s="2">
        <v>19162842.300000001</v>
      </c>
      <c r="N70">
        <v>2350</v>
      </c>
    </row>
    <row r="71" spans="1:14" x14ac:dyDescent="0.25">
      <c r="A71" s="1">
        <v>42564</v>
      </c>
      <c r="B71" t="s">
        <v>14</v>
      </c>
      <c r="C71">
        <v>475.55</v>
      </c>
      <c r="D71">
        <v>482.6</v>
      </c>
      <c r="E71">
        <v>463.65</v>
      </c>
      <c r="F71">
        <v>473.75</v>
      </c>
      <c r="G71">
        <v>464.95</v>
      </c>
      <c r="H71">
        <v>466.05</v>
      </c>
      <c r="I71">
        <v>472.84</v>
      </c>
      <c r="J71">
        <v>625.9</v>
      </c>
      <c r="K71">
        <v>220</v>
      </c>
      <c r="L71">
        <v>44600</v>
      </c>
      <c r="M71" s="2">
        <v>21088583.850000001</v>
      </c>
      <c r="N71">
        <v>1732</v>
      </c>
    </row>
    <row r="72" spans="1:14" x14ac:dyDescent="0.25">
      <c r="A72" s="1">
        <v>42565</v>
      </c>
      <c r="B72" t="s">
        <v>14</v>
      </c>
      <c r="C72">
        <v>466.05</v>
      </c>
      <c r="D72">
        <v>480</v>
      </c>
      <c r="E72">
        <v>461</v>
      </c>
      <c r="F72">
        <v>466.05</v>
      </c>
      <c r="G72">
        <v>469.1</v>
      </c>
      <c r="H72">
        <v>471.25</v>
      </c>
      <c r="I72">
        <v>472.23</v>
      </c>
      <c r="J72">
        <v>625.9</v>
      </c>
      <c r="K72">
        <v>220</v>
      </c>
      <c r="L72">
        <v>40700</v>
      </c>
      <c r="M72" s="2">
        <v>19219829.850000001</v>
      </c>
      <c r="N72">
        <v>2006</v>
      </c>
    </row>
    <row r="73" spans="1:14" x14ac:dyDescent="0.25">
      <c r="A73" s="1">
        <v>42566</v>
      </c>
      <c r="B73" t="s">
        <v>14</v>
      </c>
      <c r="C73">
        <v>474.95</v>
      </c>
      <c r="D73">
        <v>475.65</v>
      </c>
      <c r="E73">
        <v>460.4</v>
      </c>
      <c r="F73">
        <v>471.25</v>
      </c>
      <c r="G73">
        <v>462</v>
      </c>
      <c r="H73">
        <v>462</v>
      </c>
      <c r="I73">
        <v>466.92</v>
      </c>
      <c r="J73">
        <v>625.9</v>
      </c>
      <c r="K73">
        <v>220</v>
      </c>
      <c r="L73">
        <v>21123</v>
      </c>
      <c r="M73" s="2">
        <v>9862795.6999999993</v>
      </c>
      <c r="N73">
        <v>1333</v>
      </c>
    </row>
    <row r="74" spans="1:14" x14ac:dyDescent="0.25">
      <c r="A74" s="1">
        <v>42569</v>
      </c>
      <c r="B74" t="s">
        <v>14</v>
      </c>
      <c r="C74">
        <v>466.5</v>
      </c>
      <c r="D74">
        <v>477.75</v>
      </c>
      <c r="E74">
        <v>461.75</v>
      </c>
      <c r="F74">
        <v>462</v>
      </c>
      <c r="G74">
        <v>462.3</v>
      </c>
      <c r="H74">
        <v>464.25</v>
      </c>
      <c r="I74">
        <v>469.52</v>
      </c>
      <c r="J74">
        <v>625.9</v>
      </c>
      <c r="K74">
        <v>220</v>
      </c>
      <c r="L74">
        <v>22952</v>
      </c>
      <c r="M74" s="2">
        <v>10776377.800000001</v>
      </c>
      <c r="N74">
        <v>1310</v>
      </c>
    </row>
    <row r="75" spans="1:14" x14ac:dyDescent="0.25">
      <c r="A75" s="1">
        <v>42570</v>
      </c>
      <c r="B75" t="s">
        <v>14</v>
      </c>
      <c r="C75">
        <v>462.15</v>
      </c>
      <c r="D75">
        <v>468.6</v>
      </c>
      <c r="E75">
        <v>451.2</v>
      </c>
      <c r="F75">
        <v>464.25</v>
      </c>
      <c r="G75">
        <v>454.65</v>
      </c>
      <c r="H75">
        <v>453.75</v>
      </c>
      <c r="I75">
        <v>458.55</v>
      </c>
      <c r="J75">
        <v>625.9</v>
      </c>
      <c r="K75">
        <v>220</v>
      </c>
      <c r="L75">
        <v>17201</v>
      </c>
      <c r="M75" s="2">
        <v>7887584.4500000002</v>
      </c>
      <c r="N75">
        <v>1220</v>
      </c>
    </row>
    <row r="76" spans="1:14" x14ac:dyDescent="0.25">
      <c r="A76" s="1">
        <v>42571</v>
      </c>
      <c r="B76" t="s">
        <v>14</v>
      </c>
      <c r="C76">
        <v>457.9</v>
      </c>
      <c r="D76">
        <v>472.5</v>
      </c>
      <c r="E76">
        <v>452</v>
      </c>
      <c r="F76">
        <v>453.75</v>
      </c>
      <c r="G76">
        <v>464.5</v>
      </c>
      <c r="H76">
        <v>461.5</v>
      </c>
      <c r="I76">
        <v>462.94</v>
      </c>
      <c r="J76">
        <v>625.9</v>
      </c>
      <c r="K76">
        <v>220</v>
      </c>
      <c r="L76">
        <v>44363</v>
      </c>
      <c r="M76" s="2">
        <v>20537245.850000001</v>
      </c>
      <c r="N76">
        <v>1991</v>
      </c>
    </row>
    <row r="77" spans="1:14" x14ac:dyDescent="0.25">
      <c r="A77" s="1">
        <v>42572</v>
      </c>
      <c r="B77" t="s">
        <v>14</v>
      </c>
      <c r="C77">
        <v>461.9</v>
      </c>
      <c r="D77">
        <v>469.8</v>
      </c>
      <c r="E77">
        <v>454</v>
      </c>
      <c r="F77">
        <v>461.5</v>
      </c>
      <c r="G77">
        <v>460</v>
      </c>
      <c r="H77">
        <v>457.05</v>
      </c>
      <c r="I77">
        <v>463.12</v>
      </c>
      <c r="J77">
        <v>625.9</v>
      </c>
      <c r="K77">
        <v>220</v>
      </c>
      <c r="L77">
        <v>15869</v>
      </c>
      <c r="M77" s="2">
        <v>7349326.6500000004</v>
      </c>
      <c r="N77">
        <v>902</v>
      </c>
    </row>
    <row r="78" spans="1:14" x14ac:dyDescent="0.25">
      <c r="A78" s="1">
        <v>42573</v>
      </c>
      <c r="B78" t="s">
        <v>14</v>
      </c>
      <c r="C78">
        <v>459.95</v>
      </c>
      <c r="D78">
        <v>472.8</v>
      </c>
      <c r="E78">
        <v>459.8</v>
      </c>
      <c r="F78">
        <v>457.05</v>
      </c>
      <c r="G78">
        <v>463.4</v>
      </c>
      <c r="H78">
        <v>462.9</v>
      </c>
      <c r="I78">
        <v>467.07</v>
      </c>
      <c r="J78">
        <v>625.9</v>
      </c>
      <c r="K78">
        <v>220</v>
      </c>
      <c r="L78">
        <v>40290</v>
      </c>
      <c r="M78" s="2">
        <v>18818155.75</v>
      </c>
      <c r="N78">
        <v>2080</v>
      </c>
    </row>
    <row r="79" spans="1:14" x14ac:dyDescent="0.25">
      <c r="A79" s="1">
        <v>42576</v>
      </c>
      <c r="B79" t="s">
        <v>14</v>
      </c>
      <c r="C79">
        <v>466.8</v>
      </c>
      <c r="D79">
        <v>490</v>
      </c>
      <c r="E79">
        <v>458</v>
      </c>
      <c r="F79">
        <v>462.9</v>
      </c>
      <c r="G79">
        <v>487.8</v>
      </c>
      <c r="H79">
        <v>483.7</v>
      </c>
      <c r="I79">
        <v>482.1</v>
      </c>
      <c r="J79">
        <v>593</v>
      </c>
      <c r="K79">
        <v>220</v>
      </c>
      <c r="L79">
        <v>91514</v>
      </c>
      <c r="M79" s="2">
        <v>44119335.75</v>
      </c>
      <c r="N79">
        <v>4124</v>
      </c>
    </row>
    <row r="80" spans="1:14" x14ac:dyDescent="0.25">
      <c r="A80" s="1">
        <v>42577</v>
      </c>
      <c r="B80" t="s">
        <v>14</v>
      </c>
      <c r="C80">
        <v>483.7</v>
      </c>
      <c r="D80">
        <v>492.9</v>
      </c>
      <c r="E80">
        <v>466.7</v>
      </c>
      <c r="F80">
        <v>483.7</v>
      </c>
      <c r="G80">
        <v>469</v>
      </c>
      <c r="H80">
        <v>472.1</v>
      </c>
      <c r="I80">
        <v>482.82</v>
      </c>
      <c r="J80">
        <v>593</v>
      </c>
      <c r="K80">
        <v>220</v>
      </c>
      <c r="L80">
        <v>44708</v>
      </c>
      <c r="M80" s="2">
        <v>21585829.949999999</v>
      </c>
      <c r="N80">
        <v>2199</v>
      </c>
    </row>
    <row r="81" spans="1:14" x14ac:dyDescent="0.25">
      <c r="A81" s="1">
        <v>42578</v>
      </c>
      <c r="B81" t="s">
        <v>14</v>
      </c>
      <c r="C81">
        <v>474.9</v>
      </c>
      <c r="D81">
        <v>482</v>
      </c>
      <c r="E81">
        <v>467.4</v>
      </c>
      <c r="F81">
        <v>472.1</v>
      </c>
      <c r="G81">
        <v>475.05</v>
      </c>
      <c r="H81">
        <v>478.4</v>
      </c>
      <c r="I81">
        <v>475.49</v>
      </c>
      <c r="J81">
        <v>593</v>
      </c>
      <c r="K81">
        <v>220</v>
      </c>
      <c r="L81">
        <v>28166</v>
      </c>
      <c r="M81" s="2">
        <v>13392630.4</v>
      </c>
      <c r="N81">
        <v>1315</v>
      </c>
    </row>
    <row r="82" spans="1:14" x14ac:dyDescent="0.25">
      <c r="A82" s="1">
        <v>42579</v>
      </c>
      <c r="B82" t="s">
        <v>14</v>
      </c>
      <c r="C82">
        <v>477.4</v>
      </c>
      <c r="D82">
        <v>484</v>
      </c>
      <c r="E82">
        <v>471</v>
      </c>
      <c r="F82">
        <v>478.4</v>
      </c>
      <c r="G82">
        <v>474.65</v>
      </c>
      <c r="H82">
        <v>474.35</v>
      </c>
      <c r="I82">
        <v>477.28</v>
      </c>
      <c r="J82">
        <v>593</v>
      </c>
      <c r="K82">
        <v>220</v>
      </c>
      <c r="L82">
        <v>17615</v>
      </c>
      <c r="M82" s="2">
        <v>8407281.5999999996</v>
      </c>
      <c r="N82">
        <v>996</v>
      </c>
    </row>
    <row r="83" spans="1:14" x14ac:dyDescent="0.25">
      <c r="A83" s="1">
        <v>42580</v>
      </c>
      <c r="B83" t="s">
        <v>14</v>
      </c>
      <c r="C83">
        <v>474</v>
      </c>
      <c r="D83">
        <v>479</v>
      </c>
      <c r="E83">
        <v>465.2</v>
      </c>
      <c r="F83">
        <v>474.35</v>
      </c>
      <c r="G83">
        <v>474</v>
      </c>
      <c r="H83">
        <v>469.45</v>
      </c>
      <c r="I83">
        <v>471.13</v>
      </c>
      <c r="J83">
        <v>593</v>
      </c>
      <c r="K83">
        <v>220</v>
      </c>
      <c r="L83">
        <v>10441</v>
      </c>
      <c r="M83" s="2">
        <v>4919023.8499999996</v>
      </c>
      <c r="N83">
        <v>630</v>
      </c>
    </row>
    <row r="84" spans="1:14" x14ac:dyDescent="0.25">
      <c r="A84" s="1">
        <v>42583</v>
      </c>
      <c r="B84" t="s">
        <v>14</v>
      </c>
      <c r="C84">
        <v>476</v>
      </c>
      <c r="D84">
        <v>476</v>
      </c>
      <c r="E84">
        <v>468</v>
      </c>
      <c r="F84">
        <v>469.45</v>
      </c>
      <c r="G84">
        <v>471.7</v>
      </c>
      <c r="H84">
        <v>469.05</v>
      </c>
      <c r="I84">
        <v>471.7</v>
      </c>
      <c r="J84">
        <v>593</v>
      </c>
      <c r="K84">
        <v>220</v>
      </c>
      <c r="L84">
        <v>12614</v>
      </c>
      <c r="M84" s="2">
        <v>5950037.5999999996</v>
      </c>
      <c r="N84">
        <v>681</v>
      </c>
    </row>
    <row r="85" spans="1:14" x14ac:dyDescent="0.25">
      <c r="A85" s="1">
        <v>42584</v>
      </c>
      <c r="B85" t="s">
        <v>14</v>
      </c>
      <c r="C85">
        <v>469</v>
      </c>
      <c r="D85">
        <v>473</v>
      </c>
      <c r="E85">
        <v>461</v>
      </c>
      <c r="F85">
        <v>469.05</v>
      </c>
      <c r="G85">
        <v>462.45</v>
      </c>
      <c r="H85">
        <v>461.5</v>
      </c>
      <c r="I85">
        <v>465.68</v>
      </c>
      <c r="J85">
        <v>593</v>
      </c>
      <c r="K85">
        <v>220</v>
      </c>
      <c r="L85">
        <v>11837</v>
      </c>
      <c r="M85" s="2">
        <v>5512295.8499999996</v>
      </c>
      <c r="N85">
        <v>759</v>
      </c>
    </row>
    <row r="86" spans="1:14" x14ac:dyDescent="0.25">
      <c r="A86" s="1">
        <v>42585</v>
      </c>
      <c r="B86" t="s">
        <v>14</v>
      </c>
      <c r="C86">
        <v>461</v>
      </c>
      <c r="D86">
        <v>464.45</v>
      </c>
      <c r="E86">
        <v>450.35</v>
      </c>
      <c r="F86">
        <v>461.5</v>
      </c>
      <c r="G86">
        <v>452.1</v>
      </c>
      <c r="H86">
        <v>453.9</v>
      </c>
      <c r="I86">
        <v>455.38</v>
      </c>
      <c r="J86">
        <v>593</v>
      </c>
      <c r="K86">
        <v>220</v>
      </c>
      <c r="L86">
        <v>12667</v>
      </c>
      <c r="M86" s="2">
        <v>5768357.4000000004</v>
      </c>
      <c r="N86">
        <v>777</v>
      </c>
    </row>
    <row r="87" spans="1:14" x14ac:dyDescent="0.25">
      <c r="A87" s="1">
        <v>42586</v>
      </c>
      <c r="B87" t="s">
        <v>14</v>
      </c>
      <c r="C87">
        <v>448</v>
      </c>
      <c r="D87">
        <v>466</v>
      </c>
      <c r="E87">
        <v>448</v>
      </c>
      <c r="F87">
        <v>453.9</v>
      </c>
      <c r="G87">
        <v>454.3</v>
      </c>
      <c r="H87">
        <v>457.7</v>
      </c>
      <c r="I87">
        <v>458.09</v>
      </c>
      <c r="J87">
        <v>593</v>
      </c>
      <c r="K87">
        <v>220</v>
      </c>
      <c r="L87">
        <v>16032</v>
      </c>
      <c r="M87" s="2">
        <v>7344160.0499999998</v>
      </c>
      <c r="N87">
        <v>1033</v>
      </c>
    </row>
    <row r="88" spans="1:14" x14ac:dyDescent="0.25">
      <c r="A88" s="1">
        <v>42587</v>
      </c>
      <c r="B88" t="s">
        <v>14</v>
      </c>
      <c r="C88">
        <v>455</v>
      </c>
      <c r="D88">
        <v>466.2</v>
      </c>
      <c r="E88">
        <v>455</v>
      </c>
      <c r="F88">
        <v>457.7</v>
      </c>
      <c r="G88">
        <v>465.1</v>
      </c>
      <c r="H88">
        <v>463.45</v>
      </c>
      <c r="I88">
        <v>462.89</v>
      </c>
      <c r="J88">
        <v>593</v>
      </c>
      <c r="K88">
        <v>220</v>
      </c>
      <c r="L88">
        <v>7727</v>
      </c>
      <c r="M88" s="2">
        <v>3576723.1</v>
      </c>
      <c r="N88">
        <v>406</v>
      </c>
    </row>
    <row r="89" spans="1:14" x14ac:dyDescent="0.25">
      <c r="A89" s="1">
        <v>42590</v>
      </c>
      <c r="B89" t="s">
        <v>14</v>
      </c>
      <c r="C89">
        <v>464.05</v>
      </c>
      <c r="D89">
        <v>485</v>
      </c>
      <c r="E89">
        <v>461.55</v>
      </c>
      <c r="F89">
        <v>463.45</v>
      </c>
      <c r="G89">
        <v>464</v>
      </c>
      <c r="H89">
        <v>463.65</v>
      </c>
      <c r="I89">
        <v>472.27</v>
      </c>
      <c r="J89">
        <v>592</v>
      </c>
      <c r="K89">
        <v>220</v>
      </c>
      <c r="L89">
        <v>100766</v>
      </c>
      <c r="M89" s="2">
        <v>47588618.950000003</v>
      </c>
      <c r="N89">
        <v>4018</v>
      </c>
    </row>
    <row r="90" spans="1:14" x14ac:dyDescent="0.25">
      <c r="A90" s="1">
        <v>42591</v>
      </c>
      <c r="B90" t="s">
        <v>14</v>
      </c>
      <c r="C90">
        <v>467.85</v>
      </c>
      <c r="D90">
        <v>468.2</v>
      </c>
      <c r="E90">
        <v>449.05</v>
      </c>
      <c r="F90">
        <v>463.65</v>
      </c>
      <c r="G90">
        <v>453</v>
      </c>
      <c r="H90">
        <v>451.5</v>
      </c>
      <c r="I90">
        <v>456</v>
      </c>
      <c r="J90">
        <v>592</v>
      </c>
      <c r="K90">
        <v>220</v>
      </c>
      <c r="L90">
        <v>34042</v>
      </c>
      <c r="M90" s="2">
        <v>15523103.85</v>
      </c>
      <c r="N90">
        <v>1287</v>
      </c>
    </row>
    <row r="91" spans="1:14" x14ac:dyDescent="0.25">
      <c r="A91" s="1">
        <v>42592</v>
      </c>
      <c r="B91" t="s">
        <v>14</v>
      </c>
      <c r="C91">
        <v>455</v>
      </c>
      <c r="D91">
        <v>459.65</v>
      </c>
      <c r="E91">
        <v>445</v>
      </c>
      <c r="F91">
        <v>451.5</v>
      </c>
      <c r="G91">
        <v>445</v>
      </c>
      <c r="H91">
        <v>445.7</v>
      </c>
      <c r="I91">
        <v>449.93</v>
      </c>
      <c r="J91">
        <v>592</v>
      </c>
      <c r="K91">
        <v>220</v>
      </c>
      <c r="L91">
        <v>20410</v>
      </c>
      <c r="M91" s="2">
        <v>9183088.5500000007</v>
      </c>
      <c r="N91">
        <v>860</v>
      </c>
    </row>
    <row r="92" spans="1:14" x14ac:dyDescent="0.25">
      <c r="A92" s="1">
        <v>42593</v>
      </c>
      <c r="B92" t="s">
        <v>14</v>
      </c>
      <c r="C92">
        <v>444.15</v>
      </c>
      <c r="D92">
        <v>451.85</v>
      </c>
      <c r="E92">
        <v>432</v>
      </c>
      <c r="F92">
        <v>445.7</v>
      </c>
      <c r="G92">
        <v>437.45</v>
      </c>
      <c r="H92">
        <v>435.7</v>
      </c>
      <c r="I92">
        <v>440.89</v>
      </c>
      <c r="J92">
        <v>592</v>
      </c>
      <c r="K92">
        <v>220</v>
      </c>
      <c r="L92">
        <v>18820</v>
      </c>
      <c r="M92" s="2">
        <v>8297535.7999999998</v>
      </c>
      <c r="N92">
        <v>923</v>
      </c>
    </row>
    <row r="93" spans="1:14" x14ac:dyDescent="0.25">
      <c r="A93" s="1">
        <v>42594</v>
      </c>
      <c r="B93" t="s">
        <v>14</v>
      </c>
      <c r="C93">
        <v>439.7</v>
      </c>
      <c r="D93">
        <v>439.7</v>
      </c>
      <c r="E93">
        <v>430</v>
      </c>
      <c r="F93">
        <v>435.7</v>
      </c>
      <c r="G93">
        <v>430.3</v>
      </c>
      <c r="H93">
        <v>431.8</v>
      </c>
      <c r="I93">
        <v>434.34</v>
      </c>
      <c r="J93">
        <v>592</v>
      </c>
      <c r="K93">
        <v>220</v>
      </c>
      <c r="L93">
        <v>9842</v>
      </c>
      <c r="M93" s="2">
        <v>4274806.1500000004</v>
      </c>
      <c r="N93">
        <v>568</v>
      </c>
    </row>
    <row r="94" spans="1:14" x14ac:dyDescent="0.25">
      <c r="A94" s="1">
        <v>42598</v>
      </c>
      <c r="B94" t="s">
        <v>14</v>
      </c>
      <c r="C94">
        <v>430.5</v>
      </c>
      <c r="D94">
        <v>435.95</v>
      </c>
      <c r="E94">
        <v>429</v>
      </c>
      <c r="F94">
        <v>431.8</v>
      </c>
      <c r="G94">
        <v>435</v>
      </c>
      <c r="H94">
        <v>433.7</v>
      </c>
      <c r="I94">
        <v>432.78</v>
      </c>
      <c r="J94">
        <v>592</v>
      </c>
      <c r="K94">
        <v>220</v>
      </c>
      <c r="L94">
        <v>14709</v>
      </c>
      <c r="M94" s="2">
        <v>6365769.25</v>
      </c>
      <c r="N94">
        <v>1078</v>
      </c>
    </row>
    <row r="95" spans="1:14" x14ac:dyDescent="0.25">
      <c r="A95" s="1">
        <v>42599</v>
      </c>
      <c r="B95" t="s">
        <v>14</v>
      </c>
      <c r="C95">
        <v>441.4</v>
      </c>
      <c r="D95">
        <v>450</v>
      </c>
      <c r="E95">
        <v>433</v>
      </c>
      <c r="F95">
        <v>433.7</v>
      </c>
      <c r="G95">
        <v>446</v>
      </c>
      <c r="H95">
        <v>447.25</v>
      </c>
      <c r="I95">
        <v>444.11</v>
      </c>
      <c r="J95">
        <v>592</v>
      </c>
      <c r="K95">
        <v>220</v>
      </c>
      <c r="L95">
        <v>16561</v>
      </c>
      <c r="M95" s="2">
        <v>7354914.75</v>
      </c>
      <c r="N95">
        <v>1308</v>
      </c>
    </row>
    <row r="96" spans="1:14" x14ac:dyDescent="0.25">
      <c r="A96" s="1">
        <v>42600</v>
      </c>
      <c r="B96" t="s">
        <v>14</v>
      </c>
      <c r="C96">
        <v>445</v>
      </c>
      <c r="D96">
        <v>453.95</v>
      </c>
      <c r="E96">
        <v>437.7</v>
      </c>
      <c r="F96">
        <v>447.25</v>
      </c>
      <c r="G96">
        <v>449</v>
      </c>
      <c r="H96">
        <v>449.85</v>
      </c>
      <c r="I96">
        <v>449.77</v>
      </c>
      <c r="J96">
        <v>592</v>
      </c>
      <c r="K96">
        <v>220</v>
      </c>
      <c r="L96">
        <v>21608</v>
      </c>
      <c r="M96" s="2">
        <v>9718561.75</v>
      </c>
      <c r="N96">
        <v>1258</v>
      </c>
    </row>
    <row r="97" spans="1:14" x14ac:dyDescent="0.25">
      <c r="A97" s="1">
        <v>42601</v>
      </c>
      <c r="B97" t="s">
        <v>14</v>
      </c>
      <c r="C97">
        <v>454.7</v>
      </c>
      <c r="D97">
        <v>454.7</v>
      </c>
      <c r="E97">
        <v>445</v>
      </c>
      <c r="F97">
        <v>449.85</v>
      </c>
      <c r="G97">
        <v>447.9</v>
      </c>
      <c r="H97">
        <v>446.95</v>
      </c>
      <c r="I97">
        <v>448.72</v>
      </c>
      <c r="J97">
        <v>592</v>
      </c>
      <c r="K97">
        <v>220</v>
      </c>
      <c r="L97">
        <v>10109</v>
      </c>
      <c r="M97" s="2">
        <v>4536160.8499999996</v>
      </c>
      <c r="N97">
        <v>917</v>
      </c>
    </row>
    <row r="98" spans="1:14" x14ac:dyDescent="0.25">
      <c r="A98" s="1">
        <v>42604</v>
      </c>
      <c r="B98" t="s">
        <v>14</v>
      </c>
      <c r="C98">
        <v>444</v>
      </c>
      <c r="D98">
        <v>452.3</v>
      </c>
      <c r="E98">
        <v>439.05</v>
      </c>
      <c r="F98">
        <v>446.95</v>
      </c>
      <c r="G98">
        <v>442</v>
      </c>
      <c r="H98">
        <v>442.75</v>
      </c>
      <c r="I98">
        <v>443.18</v>
      </c>
      <c r="J98">
        <v>579.20000000000005</v>
      </c>
      <c r="K98">
        <v>220</v>
      </c>
      <c r="L98">
        <v>11013</v>
      </c>
      <c r="M98" s="2">
        <v>4880783.6500000004</v>
      </c>
      <c r="N98">
        <v>676</v>
      </c>
    </row>
    <row r="99" spans="1:14" x14ac:dyDescent="0.25">
      <c r="A99" s="1">
        <v>42605</v>
      </c>
      <c r="B99" t="s">
        <v>14</v>
      </c>
      <c r="C99">
        <v>441</v>
      </c>
      <c r="D99">
        <v>453</v>
      </c>
      <c r="E99">
        <v>441</v>
      </c>
      <c r="F99">
        <v>442.75</v>
      </c>
      <c r="G99">
        <v>444.5</v>
      </c>
      <c r="H99">
        <v>445.85</v>
      </c>
      <c r="I99">
        <v>447.72</v>
      </c>
      <c r="J99">
        <v>579.20000000000005</v>
      </c>
      <c r="K99">
        <v>220</v>
      </c>
      <c r="L99">
        <v>13654</v>
      </c>
      <c r="M99" s="2">
        <v>6113116.0999999996</v>
      </c>
      <c r="N99">
        <v>594</v>
      </c>
    </row>
    <row r="100" spans="1:14" x14ac:dyDescent="0.25">
      <c r="A100" s="1">
        <v>42606</v>
      </c>
      <c r="B100" t="s">
        <v>14</v>
      </c>
      <c r="C100">
        <v>445.5</v>
      </c>
      <c r="D100">
        <v>449.95</v>
      </c>
      <c r="E100">
        <v>441</v>
      </c>
      <c r="F100">
        <v>445.85</v>
      </c>
      <c r="G100">
        <v>443</v>
      </c>
      <c r="H100">
        <v>443.9</v>
      </c>
      <c r="I100">
        <v>445.46</v>
      </c>
      <c r="J100">
        <v>579.20000000000005</v>
      </c>
      <c r="K100">
        <v>220</v>
      </c>
      <c r="L100">
        <v>6912</v>
      </c>
      <c r="M100" s="2">
        <v>3078998.3</v>
      </c>
      <c r="N100">
        <v>437</v>
      </c>
    </row>
    <row r="101" spans="1:14" x14ac:dyDescent="0.25">
      <c r="A101" s="1">
        <v>42607</v>
      </c>
      <c r="B101" t="s">
        <v>14</v>
      </c>
      <c r="C101">
        <v>446.15</v>
      </c>
      <c r="D101">
        <v>449.95</v>
      </c>
      <c r="E101">
        <v>441</v>
      </c>
      <c r="F101">
        <v>443.9</v>
      </c>
      <c r="G101">
        <v>447</v>
      </c>
      <c r="H101">
        <v>445</v>
      </c>
      <c r="I101">
        <v>446.62</v>
      </c>
      <c r="J101">
        <v>579.20000000000005</v>
      </c>
      <c r="K101">
        <v>220</v>
      </c>
      <c r="L101">
        <v>12394</v>
      </c>
      <c r="M101" s="2">
        <v>5535382.5</v>
      </c>
      <c r="N101">
        <v>450</v>
      </c>
    </row>
    <row r="102" spans="1:14" x14ac:dyDescent="0.25">
      <c r="A102" s="1">
        <v>42608</v>
      </c>
      <c r="B102" t="s">
        <v>14</v>
      </c>
      <c r="C102">
        <v>448</v>
      </c>
      <c r="D102">
        <v>452.15</v>
      </c>
      <c r="E102">
        <v>441.5</v>
      </c>
      <c r="F102">
        <v>445</v>
      </c>
      <c r="G102">
        <v>441.5</v>
      </c>
      <c r="H102">
        <v>442.55</v>
      </c>
      <c r="I102">
        <v>446.91</v>
      </c>
      <c r="J102">
        <v>579.20000000000005</v>
      </c>
      <c r="K102">
        <v>220</v>
      </c>
      <c r="L102">
        <v>16933</v>
      </c>
      <c r="M102" s="2">
        <v>7567445.3499999996</v>
      </c>
      <c r="N102">
        <v>515</v>
      </c>
    </row>
    <row r="103" spans="1:14" x14ac:dyDescent="0.25">
      <c r="A103" s="1">
        <v>42611</v>
      </c>
      <c r="B103" t="s">
        <v>14</v>
      </c>
      <c r="C103">
        <v>444</v>
      </c>
      <c r="D103">
        <v>447</v>
      </c>
      <c r="E103">
        <v>439</v>
      </c>
      <c r="F103">
        <v>442.55</v>
      </c>
      <c r="G103">
        <v>443.6</v>
      </c>
      <c r="H103">
        <v>441.95</v>
      </c>
      <c r="I103">
        <v>442.28</v>
      </c>
      <c r="J103">
        <v>579.20000000000005</v>
      </c>
      <c r="K103">
        <v>220</v>
      </c>
      <c r="L103">
        <v>7644</v>
      </c>
      <c r="M103" s="2">
        <v>3380757.4</v>
      </c>
      <c r="N103">
        <v>518</v>
      </c>
    </row>
    <row r="104" spans="1:14" x14ac:dyDescent="0.25">
      <c r="A104" s="1">
        <v>42612</v>
      </c>
      <c r="B104" t="s">
        <v>14</v>
      </c>
      <c r="C104">
        <v>447.1</v>
      </c>
      <c r="D104">
        <v>459</v>
      </c>
      <c r="E104">
        <v>438</v>
      </c>
      <c r="F104">
        <v>441.95</v>
      </c>
      <c r="G104">
        <v>438</v>
      </c>
      <c r="H104">
        <v>441.05</v>
      </c>
      <c r="I104">
        <v>445.77</v>
      </c>
      <c r="J104">
        <v>579.20000000000005</v>
      </c>
      <c r="K104">
        <v>220</v>
      </c>
      <c r="L104">
        <v>34347</v>
      </c>
      <c r="M104" s="2">
        <v>15311008.85</v>
      </c>
      <c r="N104">
        <v>1350</v>
      </c>
    </row>
    <row r="105" spans="1:14" x14ac:dyDescent="0.25">
      <c r="A105" s="1">
        <v>42613</v>
      </c>
      <c r="B105" t="s">
        <v>14</v>
      </c>
      <c r="C105">
        <v>445.7</v>
      </c>
      <c r="D105">
        <v>447</v>
      </c>
      <c r="E105">
        <v>438.55</v>
      </c>
      <c r="F105">
        <v>441.05</v>
      </c>
      <c r="G105">
        <v>441</v>
      </c>
      <c r="H105">
        <v>440.8</v>
      </c>
      <c r="I105">
        <v>442.56</v>
      </c>
      <c r="J105">
        <v>579.20000000000005</v>
      </c>
      <c r="K105">
        <v>220</v>
      </c>
      <c r="L105">
        <v>10941</v>
      </c>
      <c r="M105" s="2">
        <v>4842084.55</v>
      </c>
      <c r="N105">
        <v>620</v>
      </c>
    </row>
    <row r="106" spans="1:14" x14ac:dyDescent="0.25">
      <c r="A106" s="1">
        <v>42614</v>
      </c>
      <c r="B106" t="s">
        <v>14</v>
      </c>
      <c r="C106">
        <v>442.8</v>
      </c>
      <c r="D106">
        <v>456.8</v>
      </c>
      <c r="E106">
        <v>438</v>
      </c>
      <c r="F106">
        <v>440.8</v>
      </c>
      <c r="G106">
        <v>438.65</v>
      </c>
      <c r="H106">
        <v>439.45</v>
      </c>
      <c r="I106">
        <v>445.79</v>
      </c>
      <c r="J106">
        <v>579.20000000000005</v>
      </c>
      <c r="K106">
        <v>220</v>
      </c>
      <c r="L106">
        <v>31455</v>
      </c>
      <c r="M106" s="2">
        <v>14022190.449999999</v>
      </c>
      <c r="N106">
        <v>1649</v>
      </c>
    </row>
    <row r="107" spans="1:14" x14ac:dyDescent="0.25">
      <c r="A107" s="1">
        <v>42615</v>
      </c>
      <c r="B107" t="s">
        <v>14</v>
      </c>
      <c r="C107">
        <v>442</v>
      </c>
      <c r="D107">
        <v>445</v>
      </c>
      <c r="E107">
        <v>436.2</v>
      </c>
      <c r="F107">
        <v>439.45</v>
      </c>
      <c r="G107">
        <v>441</v>
      </c>
      <c r="H107">
        <v>438.45</v>
      </c>
      <c r="I107">
        <v>440.12</v>
      </c>
      <c r="J107">
        <v>579.20000000000005</v>
      </c>
      <c r="K107">
        <v>220</v>
      </c>
      <c r="L107">
        <v>13666</v>
      </c>
      <c r="M107" s="2">
        <v>6014707.3499999996</v>
      </c>
      <c r="N107">
        <v>687</v>
      </c>
    </row>
    <row r="108" spans="1:14" x14ac:dyDescent="0.25">
      <c r="A108" s="1">
        <v>42619</v>
      </c>
      <c r="B108" t="s">
        <v>14</v>
      </c>
      <c r="C108">
        <v>438.7</v>
      </c>
      <c r="D108">
        <v>454</v>
      </c>
      <c r="E108">
        <v>438.6</v>
      </c>
      <c r="F108">
        <v>438.45</v>
      </c>
      <c r="G108">
        <v>449.95</v>
      </c>
      <c r="H108">
        <v>448.55</v>
      </c>
      <c r="I108">
        <v>446.67</v>
      </c>
      <c r="J108">
        <v>579.20000000000005</v>
      </c>
      <c r="K108">
        <v>220</v>
      </c>
      <c r="L108">
        <v>54860</v>
      </c>
      <c r="M108" s="2">
        <v>24504441.550000001</v>
      </c>
      <c r="N108">
        <v>1073</v>
      </c>
    </row>
    <row r="109" spans="1:14" x14ac:dyDescent="0.25">
      <c r="A109" s="1">
        <v>42620</v>
      </c>
      <c r="B109" t="s">
        <v>14</v>
      </c>
      <c r="C109">
        <v>450.35</v>
      </c>
      <c r="D109">
        <v>514.25</v>
      </c>
      <c r="E109">
        <v>450.35</v>
      </c>
      <c r="F109">
        <v>448.55</v>
      </c>
      <c r="G109">
        <v>487</v>
      </c>
      <c r="H109">
        <v>486.65</v>
      </c>
      <c r="I109">
        <v>491.18</v>
      </c>
      <c r="J109">
        <v>579.20000000000005</v>
      </c>
      <c r="K109">
        <v>220</v>
      </c>
      <c r="L109">
        <v>499918</v>
      </c>
      <c r="M109" s="2">
        <v>245548277.30000001</v>
      </c>
      <c r="N109">
        <v>18085</v>
      </c>
    </row>
    <row r="110" spans="1:14" x14ac:dyDescent="0.25">
      <c r="A110" s="1">
        <v>42621</v>
      </c>
      <c r="B110" t="s">
        <v>14</v>
      </c>
      <c r="C110">
        <v>488</v>
      </c>
      <c r="D110">
        <v>577</v>
      </c>
      <c r="E110">
        <v>488</v>
      </c>
      <c r="F110">
        <v>486.65</v>
      </c>
      <c r="G110">
        <v>559</v>
      </c>
      <c r="H110">
        <v>561.95000000000005</v>
      </c>
      <c r="I110">
        <v>550.97</v>
      </c>
      <c r="J110">
        <v>579.20000000000005</v>
      </c>
      <c r="K110">
        <v>220</v>
      </c>
      <c r="L110">
        <v>1971665</v>
      </c>
      <c r="M110" s="2">
        <v>1086323919.2</v>
      </c>
      <c r="N110">
        <v>46612</v>
      </c>
    </row>
    <row r="111" spans="1:14" x14ac:dyDescent="0.25">
      <c r="A111" s="1">
        <v>42622</v>
      </c>
      <c r="B111" t="s">
        <v>14</v>
      </c>
      <c r="C111">
        <v>564.5</v>
      </c>
      <c r="D111">
        <v>576.9</v>
      </c>
      <c r="E111">
        <v>541.6</v>
      </c>
      <c r="F111">
        <v>561.95000000000005</v>
      </c>
      <c r="G111">
        <v>548</v>
      </c>
      <c r="H111">
        <v>547.4</v>
      </c>
      <c r="I111">
        <v>557.14</v>
      </c>
      <c r="J111">
        <v>579.20000000000005</v>
      </c>
      <c r="K111">
        <v>220</v>
      </c>
      <c r="L111">
        <v>481432</v>
      </c>
      <c r="M111" s="2">
        <v>268226307.80000001</v>
      </c>
      <c r="N111">
        <v>12050</v>
      </c>
    </row>
    <row r="112" spans="1:14" x14ac:dyDescent="0.25">
      <c r="A112" s="1">
        <v>42625</v>
      </c>
      <c r="B112" t="s">
        <v>14</v>
      </c>
      <c r="C112">
        <v>535</v>
      </c>
      <c r="D112">
        <v>544</v>
      </c>
      <c r="E112">
        <v>522</v>
      </c>
      <c r="F112">
        <v>547.4</v>
      </c>
      <c r="G112">
        <v>526.70000000000005</v>
      </c>
      <c r="H112">
        <v>525.65</v>
      </c>
      <c r="I112">
        <v>531.91999999999996</v>
      </c>
      <c r="J112">
        <v>579.20000000000005</v>
      </c>
      <c r="K112">
        <v>220</v>
      </c>
      <c r="L112">
        <v>94977</v>
      </c>
      <c r="M112" s="2">
        <v>50520092.100000001</v>
      </c>
      <c r="N112">
        <v>3509</v>
      </c>
    </row>
    <row r="113" spans="1:14" x14ac:dyDescent="0.25">
      <c r="A113" s="1">
        <v>42627</v>
      </c>
      <c r="B113" t="s">
        <v>14</v>
      </c>
      <c r="C113">
        <v>526.70000000000005</v>
      </c>
      <c r="D113">
        <v>542</v>
      </c>
      <c r="E113">
        <v>511.05</v>
      </c>
      <c r="F113">
        <v>525.65</v>
      </c>
      <c r="G113">
        <v>531</v>
      </c>
      <c r="H113">
        <v>529.20000000000005</v>
      </c>
      <c r="I113">
        <v>527.72</v>
      </c>
      <c r="J113">
        <v>579.20000000000005</v>
      </c>
      <c r="K113">
        <v>220</v>
      </c>
      <c r="L113">
        <v>99724</v>
      </c>
      <c r="M113" s="2">
        <v>52626847.5</v>
      </c>
      <c r="N113">
        <v>4692</v>
      </c>
    </row>
    <row r="114" spans="1:14" x14ac:dyDescent="0.25">
      <c r="A114" s="1">
        <v>42628</v>
      </c>
      <c r="B114" t="s">
        <v>14</v>
      </c>
      <c r="C114">
        <v>532</v>
      </c>
      <c r="D114">
        <v>534.45000000000005</v>
      </c>
      <c r="E114">
        <v>516.04999999999995</v>
      </c>
      <c r="F114">
        <v>529.20000000000005</v>
      </c>
      <c r="G114">
        <v>518</v>
      </c>
      <c r="H114">
        <v>518.6</v>
      </c>
      <c r="I114">
        <v>523.99</v>
      </c>
      <c r="J114">
        <v>579.20000000000005</v>
      </c>
      <c r="K114">
        <v>220</v>
      </c>
      <c r="L114">
        <v>50440</v>
      </c>
      <c r="M114" s="2">
        <v>26430058.399999999</v>
      </c>
      <c r="N114">
        <v>2162</v>
      </c>
    </row>
    <row r="115" spans="1:14" x14ac:dyDescent="0.25">
      <c r="A115" s="1">
        <v>42629</v>
      </c>
      <c r="B115" t="s">
        <v>14</v>
      </c>
      <c r="C115">
        <v>520</v>
      </c>
      <c r="D115">
        <v>539.5</v>
      </c>
      <c r="E115">
        <v>516</v>
      </c>
      <c r="F115">
        <v>518.6</v>
      </c>
      <c r="G115">
        <v>516</v>
      </c>
      <c r="H115">
        <v>520.20000000000005</v>
      </c>
      <c r="I115">
        <v>529.94000000000005</v>
      </c>
      <c r="J115">
        <v>579.20000000000005</v>
      </c>
      <c r="K115">
        <v>220</v>
      </c>
      <c r="L115">
        <v>92408</v>
      </c>
      <c r="M115" s="2">
        <v>48970715.850000001</v>
      </c>
      <c r="N115">
        <v>3918</v>
      </c>
    </row>
    <row r="116" spans="1:14" x14ac:dyDescent="0.25">
      <c r="A116" s="1">
        <v>42632</v>
      </c>
      <c r="B116" t="s">
        <v>14</v>
      </c>
      <c r="C116">
        <v>520</v>
      </c>
      <c r="D116">
        <v>532.9</v>
      </c>
      <c r="E116">
        <v>513.75</v>
      </c>
      <c r="F116">
        <v>520.20000000000005</v>
      </c>
      <c r="G116">
        <v>519</v>
      </c>
      <c r="H116">
        <v>516.9</v>
      </c>
      <c r="I116">
        <v>521.70000000000005</v>
      </c>
      <c r="J116">
        <v>579.20000000000005</v>
      </c>
      <c r="K116">
        <v>220</v>
      </c>
      <c r="L116">
        <v>40535</v>
      </c>
      <c r="M116" s="2">
        <v>21147282.699999999</v>
      </c>
      <c r="N116">
        <v>2085</v>
      </c>
    </row>
    <row r="117" spans="1:14" x14ac:dyDescent="0.25">
      <c r="A117" s="1">
        <v>42633</v>
      </c>
      <c r="B117" t="s">
        <v>14</v>
      </c>
      <c r="C117">
        <v>512.5</v>
      </c>
      <c r="D117">
        <v>527.9</v>
      </c>
      <c r="E117">
        <v>512.5</v>
      </c>
      <c r="F117">
        <v>516.9</v>
      </c>
      <c r="G117">
        <v>517</v>
      </c>
      <c r="H117">
        <v>516.35</v>
      </c>
      <c r="I117">
        <v>520.19000000000005</v>
      </c>
      <c r="J117">
        <v>579.20000000000005</v>
      </c>
      <c r="K117">
        <v>220</v>
      </c>
      <c r="L117">
        <v>36948</v>
      </c>
      <c r="M117" s="2">
        <v>19220102.399999999</v>
      </c>
      <c r="N117">
        <v>2250</v>
      </c>
    </row>
    <row r="118" spans="1:14" x14ac:dyDescent="0.25">
      <c r="A118" s="1">
        <v>42634</v>
      </c>
      <c r="B118" t="s">
        <v>14</v>
      </c>
      <c r="C118">
        <v>519.45000000000005</v>
      </c>
      <c r="D118">
        <v>545</v>
      </c>
      <c r="E118">
        <v>517.15</v>
      </c>
      <c r="F118">
        <v>516.35</v>
      </c>
      <c r="G118">
        <v>527</v>
      </c>
      <c r="H118">
        <v>527.85</v>
      </c>
      <c r="I118">
        <v>535.35</v>
      </c>
      <c r="J118">
        <v>579.20000000000005</v>
      </c>
      <c r="K118">
        <v>220</v>
      </c>
      <c r="L118">
        <v>230595</v>
      </c>
      <c r="M118" s="2">
        <v>123448002.2</v>
      </c>
      <c r="N118">
        <v>8055</v>
      </c>
    </row>
    <row r="119" spans="1:14" x14ac:dyDescent="0.25">
      <c r="A119" s="1">
        <v>42635</v>
      </c>
      <c r="B119" t="s">
        <v>14</v>
      </c>
      <c r="C119">
        <v>532</v>
      </c>
      <c r="D119">
        <v>537.85</v>
      </c>
      <c r="E119">
        <v>520.04999999999995</v>
      </c>
      <c r="F119">
        <v>527.85</v>
      </c>
      <c r="G119">
        <v>525.79999999999995</v>
      </c>
      <c r="H119">
        <v>524.1</v>
      </c>
      <c r="I119">
        <v>528.75</v>
      </c>
      <c r="J119">
        <v>579.20000000000005</v>
      </c>
      <c r="K119">
        <v>220</v>
      </c>
      <c r="L119">
        <v>45367</v>
      </c>
      <c r="M119" s="2">
        <v>23987751.649999999</v>
      </c>
      <c r="N119">
        <v>1922</v>
      </c>
    </row>
    <row r="120" spans="1:14" x14ac:dyDescent="0.25">
      <c r="A120" s="1">
        <v>42636</v>
      </c>
      <c r="B120" t="s">
        <v>14</v>
      </c>
      <c r="C120">
        <v>527.65</v>
      </c>
      <c r="D120">
        <v>529.45000000000005</v>
      </c>
      <c r="E120">
        <v>517.5</v>
      </c>
      <c r="F120">
        <v>524.1</v>
      </c>
      <c r="G120">
        <v>518</v>
      </c>
      <c r="H120">
        <v>519.15</v>
      </c>
      <c r="I120">
        <v>522.94000000000005</v>
      </c>
      <c r="J120">
        <v>579.20000000000005</v>
      </c>
      <c r="K120">
        <v>220</v>
      </c>
      <c r="L120">
        <v>40051</v>
      </c>
      <c r="M120" s="2">
        <v>20944354.100000001</v>
      </c>
      <c r="N120">
        <v>1779</v>
      </c>
    </row>
    <row r="121" spans="1:14" x14ac:dyDescent="0.25">
      <c r="A121" s="1">
        <v>42639</v>
      </c>
      <c r="B121" t="s">
        <v>14</v>
      </c>
      <c r="C121">
        <v>515.20000000000005</v>
      </c>
      <c r="D121">
        <v>532</v>
      </c>
      <c r="E121">
        <v>515.20000000000005</v>
      </c>
      <c r="F121">
        <v>519.15</v>
      </c>
      <c r="G121">
        <v>518</v>
      </c>
      <c r="H121">
        <v>517.75</v>
      </c>
      <c r="I121">
        <v>523.37</v>
      </c>
      <c r="J121">
        <v>579.20000000000005</v>
      </c>
      <c r="K121">
        <v>220</v>
      </c>
      <c r="L121">
        <v>48469</v>
      </c>
      <c r="M121" s="2">
        <v>25367155.25</v>
      </c>
      <c r="N121">
        <v>1900</v>
      </c>
    </row>
    <row r="122" spans="1:14" x14ac:dyDescent="0.25">
      <c r="A122" s="1">
        <v>42640</v>
      </c>
      <c r="B122" t="s">
        <v>14</v>
      </c>
      <c r="C122">
        <v>521.95000000000005</v>
      </c>
      <c r="D122">
        <v>524.4</v>
      </c>
      <c r="E122">
        <v>510</v>
      </c>
      <c r="F122">
        <v>517.75</v>
      </c>
      <c r="G122">
        <v>510.7</v>
      </c>
      <c r="H122">
        <v>510.8</v>
      </c>
      <c r="I122">
        <v>515.45000000000005</v>
      </c>
      <c r="J122">
        <v>579.20000000000005</v>
      </c>
      <c r="K122">
        <v>220</v>
      </c>
      <c r="L122">
        <v>18537</v>
      </c>
      <c r="M122" s="2">
        <v>9554932.25</v>
      </c>
      <c r="N122">
        <v>956</v>
      </c>
    </row>
    <row r="123" spans="1:14" x14ac:dyDescent="0.25">
      <c r="A123" s="1">
        <v>42641</v>
      </c>
      <c r="B123" t="s">
        <v>14</v>
      </c>
      <c r="C123">
        <v>512.79999999999995</v>
      </c>
      <c r="D123">
        <v>519.25</v>
      </c>
      <c r="E123">
        <v>505.3</v>
      </c>
      <c r="F123">
        <v>510.8</v>
      </c>
      <c r="G123">
        <v>512.54999999999995</v>
      </c>
      <c r="H123">
        <v>511.05</v>
      </c>
      <c r="I123">
        <v>513.87</v>
      </c>
      <c r="J123">
        <v>579.20000000000005</v>
      </c>
      <c r="K123">
        <v>220</v>
      </c>
      <c r="L123">
        <v>24202</v>
      </c>
      <c r="M123" s="2">
        <v>12436595.15</v>
      </c>
      <c r="N123">
        <v>1134</v>
      </c>
    </row>
    <row r="124" spans="1:14" x14ac:dyDescent="0.25">
      <c r="A124" s="1">
        <v>42642</v>
      </c>
      <c r="B124" t="s">
        <v>14</v>
      </c>
      <c r="C124">
        <v>523.95000000000005</v>
      </c>
      <c r="D124">
        <v>563</v>
      </c>
      <c r="E124">
        <v>498.95</v>
      </c>
      <c r="F124">
        <v>511.05</v>
      </c>
      <c r="G124">
        <v>506</v>
      </c>
      <c r="H124">
        <v>505.75</v>
      </c>
      <c r="I124">
        <v>538.80999999999995</v>
      </c>
      <c r="J124">
        <v>579.20000000000005</v>
      </c>
      <c r="K124">
        <v>220</v>
      </c>
      <c r="L124">
        <v>390064</v>
      </c>
      <c r="M124" s="2">
        <v>210170240.90000001</v>
      </c>
      <c r="N124">
        <v>13646</v>
      </c>
    </row>
    <row r="125" spans="1:14" x14ac:dyDescent="0.25">
      <c r="A125" s="1">
        <v>42643</v>
      </c>
      <c r="B125" t="s">
        <v>14</v>
      </c>
      <c r="C125">
        <v>507.05</v>
      </c>
      <c r="D125">
        <v>524.95000000000005</v>
      </c>
      <c r="E125">
        <v>507.05</v>
      </c>
      <c r="F125">
        <v>505.75</v>
      </c>
      <c r="G125">
        <v>514</v>
      </c>
      <c r="H125">
        <v>512.75</v>
      </c>
      <c r="I125">
        <v>516.79999999999995</v>
      </c>
      <c r="J125">
        <v>579.20000000000005</v>
      </c>
      <c r="K125">
        <v>220</v>
      </c>
      <c r="L125">
        <v>68611</v>
      </c>
      <c r="M125" s="2">
        <v>35458227.299999997</v>
      </c>
      <c r="N125">
        <v>2952</v>
      </c>
    </row>
    <row r="126" spans="1:14" x14ac:dyDescent="0.25">
      <c r="A126" s="1">
        <v>42646</v>
      </c>
      <c r="B126" t="s">
        <v>14</v>
      </c>
      <c r="C126">
        <v>519.70000000000005</v>
      </c>
      <c r="D126">
        <v>540</v>
      </c>
      <c r="E126">
        <v>519.70000000000005</v>
      </c>
      <c r="F126">
        <v>512.75</v>
      </c>
      <c r="G126">
        <v>533</v>
      </c>
      <c r="H126">
        <v>531.35</v>
      </c>
      <c r="I126">
        <v>531.16999999999996</v>
      </c>
      <c r="J126">
        <v>579.20000000000005</v>
      </c>
      <c r="K126">
        <v>220</v>
      </c>
      <c r="L126">
        <v>78403</v>
      </c>
      <c r="M126" s="2">
        <v>41645428.450000003</v>
      </c>
      <c r="N126">
        <v>2981</v>
      </c>
    </row>
    <row r="127" spans="1:14" x14ac:dyDescent="0.25">
      <c r="A127" s="1">
        <v>42647</v>
      </c>
      <c r="B127" t="s">
        <v>14</v>
      </c>
      <c r="C127">
        <v>539.79999999999995</v>
      </c>
      <c r="D127">
        <v>539.79999999999995</v>
      </c>
      <c r="E127">
        <v>520</v>
      </c>
      <c r="F127">
        <v>531.35</v>
      </c>
      <c r="G127">
        <v>527.4</v>
      </c>
      <c r="H127">
        <v>527.15</v>
      </c>
      <c r="I127">
        <v>529.05999999999995</v>
      </c>
      <c r="J127">
        <v>579.20000000000005</v>
      </c>
      <c r="K127">
        <v>220</v>
      </c>
      <c r="L127">
        <v>32518</v>
      </c>
      <c r="M127" s="2">
        <v>17204029.949999999</v>
      </c>
      <c r="N127">
        <v>1870</v>
      </c>
    </row>
    <row r="128" spans="1:14" x14ac:dyDescent="0.25">
      <c r="A128" s="1">
        <v>42648</v>
      </c>
      <c r="B128" t="s">
        <v>14</v>
      </c>
      <c r="C128">
        <v>533.70000000000005</v>
      </c>
      <c r="D128">
        <v>567</v>
      </c>
      <c r="E128">
        <v>529</v>
      </c>
      <c r="F128">
        <v>527.15</v>
      </c>
      <c r="G128">
        <v>554</v>
      </c>
      <c r="H128">
        <v>557.35</v>
      </c>
      <c r="I128">
        <v>556.33000000000004</v>
      </c>
      <c r="J128">
        <v>579.20000000000005</v>
      </c>
      <c r="K128">
        <v>220</v>
      </c>
      <c r="L128">
        <v>227172</v>
      </c>
      <c r="M128" s="2">
        <v>126383012.34999999</v>
      </c>
      <c r="N128">
        <v>7830</v>
      </c>
    </row>
    <row r="129" spans="1:14" x14ac:dyDescent="0.25">
      <c r="A129" s="1">
        <v>42649</v>
      </c>
      <c r="B129" t="s">
        <v>14</v>
      </c>
      <c r="C129">
        <v>557</v>
      </c>
      <c r="D129">
        <v>562.85</v>
      </c>
      <c r="E129">
        <v>533.15</v>
      </c>
      <c r="F129">
        <v>557.35</v>
      </c>
      <c r="G129">
        <v>539.9</v>
      </c>
      <c r="H129">
        <v>537.1</v>
      </c>
      <c r="I129">
        <v>543.91999999999996</v>
      </c>
      <c r="J129">
        <v>579.20000000000005</v>
      </c>
      <c r="K129">
        <v>220</v>
      </c>
      <c r="L129">
        <v>62666</v>
      </c>
      <c r="M129" s="2">
        <v>34084992.149999999</v>
      </c>
      <c r="N129">
        <v>2829</v>
      </c>
    </row>
    <row r="130" spans="1:14" x14ac:dyDescent="0.25">
      <c r="A130" s="1">
        <v>42650</v>
      </c>
      <c r="B130" t="s">
        <v>14</v>
      </c>
      <c r="C130">
        <v>535.1</v>
      </c>
      <c r="D130">
        <v>547</v>
      </c>
      <c r="E130">
        <v>535</v>
      </c>
      <c r="F130">
        <v>537.1</v>
      </c>
      <c r="G130">
        <v>536.9</v>
      </c>
      <c r="H130">
        <v>536.04999999999995</v>
      </c>
      <c r="I130">
        <v>539.21</v>
      </c>
      <c r="J130">
        <v>579.20000000000005</v>
      </c>
      <c r="K130">
        <v>220</v>
      </c>
      <c r="L130">
        <v>25444</v>
      </c>
      <c r="M130" s="2">
        <v>13719710.6</v>
      </c>
      <c r="N130">
        <v>1240</v>
      </c>
    </row>
    <row r="131" spans="1:14" x14ac:dyDescent="0.25">
      <c r="A131" s="1">
        <v>42653</v>
      </c>
      <c r="B131" t="s">
        <v>14</v>
      </c>
      <c r="C131">
        <v>539.9</v>
      </c>
      <c r="D131">
        <v>555.65</v>
      </c>
      <c r="E131">
        <v>536.15</v>
      </c>
      <c r="F131">
        <v>536.04999999999995</v>
      </c>
      <c r="G131">
        <v>537.20000000000005</v>
      </c>
      <c r="H131">
        <v>537.79999999999995</v>
      </c>
      <c r="I131">
        <v>544.77</v>
      </c>
      <c r="J131">
        <v>579.20000000000005</v>
      </c>
      <c r="K131">
        <v>220</v>
      </c>
      <c r="L131">
        <v>49786</v>
      </c>
      <c r="M131" s="2">
        <v>27121692.699999999</v>
      </c>
      <c r="N131">
        <v>2367</v>
      </c>
    </row>
    <row r="132" spans="1:14" x14ac:dyDescent="0.25">
      <c r="A132" s="1">
        <v>42656</v>
      </c>
      <c r="B132" t="s">
        <v>14</v>
      </c>
      <c r="C132">
        <v>537</v>
      </c>
      <c r="D132">
        <v>542.79999999999995</v>
      </c>
      <c r="E132">
        <v>523</v>
      </c>
      <c r="F132">
        <v>537.79999999999995</v>
      </c>
      <c r="G132">
        <v>528.95000000000005</v>
      </c>
      <c r="H132">
        <v>529.35</v>
      </c>
      <c r="I132">
        <v>529.77</v>
      </c>
      <c r="J132">
        <v>579.20000000000005</v>
      </c>
      <c r="K132">
        <v>220</v>
      </c>
      <c r="L132">
        <v>19059</v>
      </c>
      <c r="M132" s="2">
        <v>10096847.1</v>
      </c>
      <c r="N132">
        <v>1065</v>
      </c>
    </row>
    <row r="133" spans="1:14" x14ac:dyDescent="0.25">
      <c r="A133" s="1">
        <v>42657</v>
      </c>
      <c r="B133" t="s">
        <v>14</v>
      </c>
      <c r="C133">
        <v>530</v>
      </c>
      <c r="D133">
        <v>535.5</v>
      </c>
      <c r="E133">
        <v>523.1</v>
      </c>
      <c r="F133">
        <v>529.35</v>
      </c>
      <c r="G133">
        <v>525</v>
      </c>
      <c r="H133">
        <v>524.65</v>
      </c>
      <c r="I133">
        <v>527.35</v>
      </c>
      <c r="J133">
        <v>579.20000000000005</v>
      </c>
      <c r="K133">
        <v>220</v>
      </c>
      <c r="L133">
        <v>20122</v>
      </c>
      <c r="M133" s="2">
        <v>10611272.85</v>
      </c>
      <c r="N133">
        <v>966</v>
      </c>
    </row>
    <row r="134" spans="1:14" x14ac:dyDescent="0.25">
      <c r="A134" s="1">
        <v>42660</v>
      </c>
      <c r="B134" t="s">
        <v>14</v>
      </c>
      <c r="C134">
        <v>526.1</v>
      </c>
      <c r="D134">
        <v>535.75</v>
      </c>
      <c r="E134">
        <v>523</v>
      </c>
      <c r="F134">
        <v>524.65</v>
      </c>
      <c r="G134">
        <v>524.95000000000005</v>
      </c>
      <c r="H134">
        <v>525.04999999999995</v>
      </c>
      <c r="I134">
        <v>528.82000000000005</v>
      </c>
      <c r="J134">
        <v>577</v>
      </c>
      <c r="K134">
        <v>220</v>
      </c>
      <c r="L134">
        <v>17081</v>
      </c>
      <c r="M134" s="2">
        <v>9032811.75</v>
      </c>
      <c r="N134">
        <v>1332</v>
      </c>
    </row>
    <row r="135" spans="1:14" x14ac:dyDescent="0.25">
      <c r="A135" s="1">
        <v>42661</v>
      </c>
      <c r="B135" t="s">
        <v>14</v>
      </c>
      <c r="C135">
        <v>531</v>
      </c>
      <c r="D135">
        <v>552</v>
      </c>
      <c r="E135">
        <v>526.1</v>
      </c>
      <c r="F135">
        <v>525.04999999999995</v>
      </c>
      <c r="G135">
        <v>542.25</v>
      </c>
      <c r="H135">
        <v>544.1</v>
      </c>
      <c r="I135">
        <v>542.46</v>
      </c>
      <c r="J135">
        <v>577</v>
      </c>
      <c r="K135">
        <v>220</v>
      </c>
      <c r="L135">
        <v>73294</v>
      </c>
      <c r="M135" s="2">
        <v>39759420.850000001</v>
      </c>
      <c r="N135">
        <v>3229</v>
      </c>
    </row>
    <row r="136" spans="1:14" x14ac:dyDescent="0.25">
      <c r="A136" s="1">
        <v>42662</v>
      </c>
      <c r="B136" t="s">
        <v>14</v>
      </c>
      <c r="C136">
        <v>545</v>
      </c>
      <c r="D136">
        <v>560</v>
      </c>
      <c r="E136">
        <v>538.1</v>
      </c>
      <c r="F136">
        <v>544.1</v>
      </c>
      <c r="G136">
        <v>547.20000000000005</v>
      </c>
      <c r="H136">
        <v>546.4</v>
      </c>
      <c r="I136">
        <v>551.82000000000005</v>
      </c>
      <c r="J136">
        <v>577</v>
      </c>
      <c r="K136">
        <v>220</v>
      </c>
      <c r="L136">
        <v>78891</v>
      </c>
      <c r="M136" s="2">
        <v>43533927.299999997</v>
      </c>
      <c r="N136">
        <v>3889</v>
      </c>
    </row>
    <row r="137" spans="1:14" x14ac:dyDescent="0.25">
      <c r="A137" s="1">
        <v>42663</v>
      </c>
      <c r="B137" t="s">
        <v>14</v>
      </c>
      <c r="C137">
        <v>549</v>
      </c>
      <c r="D137">
        <v>554</v>
      </c>
      <c r="E137">
        <v>541</v>
      </c>
      <c r="F137">
        <v>546.4</v>
      </c>
      <c r="G137">
        <v>549</v>
      </c>
      <c r="H137">
        <v>547.4</v>
      </c>
      <c r="I137">
        <v>547.95000000000005</v>
      </c>
      <c r="J137">
        <v>577</v>
      </c>
      <c r="K137">
        <v>220</v>
      </c>
      <c r="L137">
        <v>26535</v>
      </c>
      <c r="M137" s="2">
        <v>14539972.800000001</v>
      </c>
      <c r="N137">
        <v>1432</v>
      </c>
    </row>
    <row r="138" spans="1:14" x14ac:dyDescent="0.25">
      <c r="A138" s="1">
        <v>42664</v>
      </c>
      <c r="B138" t="s">
        <v>14</v>
      </c>
      <c r="C138">
        <v>550.95000000000005</v>
      </c>
      <c r="D138">
        <v>550.95000000000005</v>
      </c>
      <c r="E138">
        <v>538</v>
      </c>
      <c r="F138">
        <v>547.4</v>
      </c>
      <c r="G138">
        <v>539</v>
      </c>
      <c r="H138">
        <v>540</v>
      </c>
      <c r="I138">
        <v>542.29999999999995</v>
      </c>
      <c r="J138">
        <v>577</v>
      </c>
      <c r="K138">
        <v>220</v>
      </c>
      <c r="L138">
        <v>14711</v>
      </c>
      <c r="M138" s="2">
        <v>7977811.4000000004</v>
      </c>
      <c r="N138">
        <v>1004</v>
      </c>
    </row>
    <row r="139" spans="1:14" x14ac:dyDescent="0.25">
      <c r="A139" s="1">
        <v>42667</v>
      </c>
      <c r="B139" t="s">
        <v>14</v>
      </c>
      <c r="C139">
        <v>541</v>
      </c>
      <c r="D139">
        <v>544.79999999999995</v>
      </c>
      <c r="E139">
        <v>533.20000000000005</v>
      </c>
      <c r="F139">
        <v>540</v>
      </c>
      <c r="G139">
        <v>536.9</v>
      </c>
      <c r="H139">
        <v>535.45000000000005</v>
      </c>
      <c r="I139">
        <v>536.97</v>
      </c>
      <c r="J139">
        <v>577</v>
      </c>
      <c r="K139">
        <v>220</v>
      </c>
      <c r="L139">
        <v>19319</v>
      </c>
      <c r="M139" s="2">
        <v>10373714.35</v>
      </c>
      <c r="N139">
        <v>1510</v>
      </c>
    </row>
    <row r="140" spans="1:14" x14ac:dyDescent="0.25">
      <c r="A140" s="1">
        <v>42668</v>
      </c>
      <c r="B140" t="s">
        <v>14</v>
      </c>
      <c r="C140">
        <v>535</v>
      </c>
      <c r="D140">
        <v>543.85</v>
      </c>
      <c r="E140">
        <v>531</v>
      </c>
      <c r="F140">
        <v>535.45000000000005</v>
      </c>
      <c r="G140">
        <v>533</v>
      </c>
      <c r="H140">
        <v>534.54999999999995</v>
      </c>
      <c r="I140">
        <v>536.75</v>
      </c>
      <c r="J140">
        <v>577</v>
      </c>
      <c r="K140">
        <v>220</v>
      </c>
      <c r="L140">
        <v>18686</v>
      </c>
      <c r="M140" s="2">
        <v>10029693.65</v>
      </c>
      <c r="N140">
        <v>1334</v>
      </c>
    </row>
    <row r="141" spans="1:14" x14ac:dyDescent="0.25">
      <c r="A141" s="1">
        <v>42669</v>
      </c>
      <c r="B141" t="s">
        <v>14</v>
      </c>
      <c r="C141">
        <v>539.95000000000005</v>
      </c>
      <c r="D141">
        <v>540</v>
      </c>
      <c r="E141">
        <v>522.29999999999995</v>
      </c>
      <c r="F141">
        <v>534.54999999999995</v>
      </c>
      <c r="G141">
        <v>527.9</v>
      </c>
      <c r="H141">
        <v>525.35</v>
      </c>
      <c r="I141">
        <v>529.66999999999996</v>
      </c>
      <c r="J141">
        <v>577</v>
      </c>
      <c r="K141">
        <v>220</v>
      </c>
      <c r="L141">
        <v>18693</v>
      </c>
      <c r="M141" s="2">
        <v>9901165.3000000007</v>
      </c>
      <c r="N141">
        <v>1228</v>
      </c>
    </row>
    <row r="142" spans="1:14" x14ac:dyDescent="0.25">
      <c r="A142" s="1">
        <v>42670</v>
      </c>
      <c r="B142" t="s">
        <v>14</v>
      </c>
      <c r="C142">
        <v>525</v>
      </c>
      <c r="D142">
        <v>539.79999999999995</v>
      </c>
      <c r="E142">
        <v>518.6</v>
      </c>
      <c r="F142">
        <v>525.35</v>
      </c>
      <c r="G142">
        <v>523.75</v>
      </c>
      <c r="H142">
        <v>522.29999999999995</v>
      </c>
      <c r="I142">
        <v>529.79999999999995</v>
      </c>
      <c r="J142">
        <v>577</v>
      </c>
      <c r="K142">
        <v>220</v>
      </c>
      <c r="L142">
        <v>32656</v>
      </c>
      <c r="M142" s="2">
        <v>17301288.350000001</v>
      </c>
      <c r="N142">
        <v>2952</v>
      </c>
    </row>
    <row r="143" spans="1:14" x14ac:dyDescent="0.25">
      <c r="A143" s="1">
        <v>42671</v>
      </c>
      <c r="B143" t="s">
        <v>14</v>
      </c>
      <c r="C143">
        <v>521</v>
      </c>
      <c r="D143">
        <v>531</v>
      </c>
      <c r="E143">
        <v>515.15</v>
      </c>
      <c r="F143">
        <v>522.29999999999995</v>
      </c>
      <c r="G143">
        <v>518.15</v>
      </c>
      <c r="H143">
        <v>517.95000000000005</v>
      </c>
      <c r="I143">
        <v>522.71</v>
      </c>
      <c r="J143">
        <v>577</v>
      </c>
      <c r="K143">
        <v>220</v>
      </c>
      <c r="L143">
        <v>19035</v>
      </c>
      <c r="M143" s="2">
        <v>9949742.6999999993</v>
      </c>
      <c r="N143">
        <v>1226</v>
      </c>
    </row>
    <row r="144" spans="1:14" x14ac:dyDescent="0.25">
      <c r="A144" s="1">
        <v>42673</v>
      </c>
      <c r="B144" t="s">
        <v>14</v>
      </c>
      <c r="C144">
        <v>525.85</v>
      </c>
      <c r="D144">
        <v>528</v>
      </c>
      <c r="E144">
        <v>520</v>
      </c>
      <c r="F144">
        <v>517.95000000000005</v>
      </c>
      <c r="G144">
        <v>527</v>
      </c>
      <c r="H144">
        <v>524.45000000000005</v>
      </c>
      <c r="I144">
        <v>524.29</v>
      </c>
      <c r="J144">
        <v>577</v>
      </c>
      <c r="K144">
        <v>220</v>
      </c>
      <c r="L144">
        <v>5722</v>
      </c>
      <c r="M144" s="2">
        <v>2999961.7</v>
      </c>
      <c r="N144">
        <v>333</v>
      </c>
    </row>
    <row r="145" spans="1:14" x14ac:dyDescent="0.25">
      <c r="A145" s="1">
        <v>42675</v>
      </c>
      <c r="B145" t="s">
        <v>14</v>
      </c>
      <c r="C145">
        <v>521.15</v>
      </c>
      <c r="D145">
        <v>530</v>
      </c>
      <c r="E145">
        <v>517</v>
      </c>
      <c r="F145">
        <v>524.45000000000005</v>
      </c>
      <c r="G145">
        <v>518</v>
      </c>
      <c r="H145">
        <v>518.29999999999995</v>
      </c>
      <c r="I145">
        <v>520.97</v>
      </c>
      <c r="J145">
        <v>577</v>
      </c>
      <c r="K145">
        <v>220</v>
      </c>
      <c r="L145">
        <v>12241</v>
      </c>
      <c r="M145" s="2">
        <v>6377208.9000000004</v>
      </c>
      <c r="N145">
        <v>922</v>
      </c>
    </row>
    <row r="146" spans="1:14" x14ac:dyDescent="0.25">
      <c r="A146" s="1">
        <v>42676</v>
      </c>
      <c r="B146" t="s">
        <v>14</v>
      </c>
      <c r="C146">
        <v>514.79999999999995</v>
      </c>
      <c r="D146">
        <v>524.9</v>
      </c>
      <c r="E146">
        <v>510.2</v>
      </c>
      <c r="F146">
        <v>518.29999999999995</v>
      </c>
      <c r="G146">
        <v>517.70000000000005</v>
      </c>
      <c r="H146">
        <v>516.04999999999995</v>
      </c>
      <c r="I146">
        <v>518.38</v>
      </c>
      <c r="J146">
        <v>577</v>
      </c>
      <c r="K146">
        <v>220</v>
      </c>
      <c r="L146">
        <v>13608</v>
      </c>
      <c r="M146" s="2">
        <v>7054125.0499999998</v>
      </c>
      <c r="N146">
        <v>1278</v>
      </c>
    </row>
    <row r="147" spans="1:14" x14ac:dyDescent="0.25">
      <c r="A147" s="1">
        <v>42677</v>
      </c>
      <c r="B147" t="s">
        <v>14</v>
      </c>
      <c r="C147">
        <v>513.20000000000005</v>
      </c>
      <c r="D147">
        <v>524.79999999999995</v>
      </c>
      <c r="E147">
        <v>510.2</v>
      </c>
      <c r="F147">
        <v>516.04999999999995</v>
      </c>
      <c r="G147">
        <v>514.85</v>
      </c>
      <c r="H147">
        <v>513.75</v>
      </c>
      <c r="I147">
        <v>516.21</v>
      </c>
      <c r="J147">
        <v>577</v>
      </c>
      <c r="K147">
        <v>220</v>
      </c>
      <c r="L147">
        <v>12714</v>
      </c>
      <c r="M147" s="2">
        <v>6563154.4500000002</v>
      </c>
      <c r="N147">
        <v>850</v>
      </c>
    </row>
    <row r="148" spans="1:14" x14ac:dyDescent="0.25">
      <c r="A148" s="1">
        <v>42678</v>
      </c>
      <c r="B148" t="s">
        <v>14</v>
      </c>
      <c r="C148">
        <v>515.20000000000005</v>
      </c>
      <c r="D148">
        <v>515.20000000000005</v>
      </c>
      <c r="E148">
        <v>490</v>
      </c>
      <c r="F148">
        <v>513.75</v>
      </c>
      <c r="G148">
        <v>490</v>
      </c>
      <c r="H148">
        <v>493</v>
      </c>
      <c r="I148">
        <v>498.89</v>
      </c>
      <c r="J148">
        <v>577</v>
      </c>
      <c r="K148">
        <v>220</v>
      </c>
      <c r="L148">
        <v>16013</v>
      </c>
      <c r="M148" s="2">
        <v>7988789.2000000002</v>
      </c>
      <c r="N148">
        <v>1421</v>
      </c>
    </row>
    <row r="149" spans="1:14" x14ac:dyDescent="0.25">
      <c r="A149" s="1">
        <v>42681</v>
      </c>
      <c r="B149" t="s">
        <v>14</v>
      </c>
      <c r="C149">
        <v>496</v>
      </c>
      <c r="D149">
        <v>514.65</v>
      </c>
      <c r="E149">
        <v>496</v>
      </c>
      <c r="F149">
        <v>493</v>
      </c>
      <c r="G149">
        <v>513.85</v>
      </c>
      <c r="H149">
        <v>508.8</v>
      </c>
      <c r="I149">
        <v>509.5</v>
      </c>
      <c r="J149">
        <v>577</v>
      </c>
      <c r="K149">
        <v>220</v>
      </c>
      <c r="L149">
        <v>26464</v>
      </c>
      <c r="M149" s="2">
        <v>13483395.65</v>
      </c>
      <c r="N149">
        <v>2383</v>
      </c>
    </row>
    <row r="150" spans="1:14" x14ac:dyDescent="0.25">
      <c r="A150" s="1">
        <v>42682</v>
      </c>
      <c r="B150" t="s">
        <v>14</v>
      </c>
      <c r="C150">
        <v>508.8</v>
      </c>
      <c r="D150">
        <v>519.5</v>
      </c>
      <c r="E150">
        <v>495.4</v>
      </c>
      <c r="F150">
        <v>508.8</v>
      </c>
      <c r="G150">
        <v>499.7</v>
      </c>
      <c r="H150">
        <v>499.85</v>
      </c>
      <c r="I150">
        <v>505.67</v>
      </c>
      <c r="J150">
        <v>577</v>
      </c>
      <c r="K150">
        <v>220</v>
      </c>
      <c r="L150">
        <v>31579</v>
      </c>
      <c r="M150" s="2">
        <v>15968416.800000001</v>
      </c>
      <c r="N150">
        <v>2487</v>
      </c>
    </row>
    <row r="151" spans="1:14" x14ac:dyDescent="0.25">
      <c r="A151" s="1">
        <v>42683</v>
      </c>
      <c r="B151" t="s">
        <v>14</v>
      </c>
      <c r="C151">
        <v>421.6</v>
      </c>
      <c r="D151">
        <v>482</v>
      </c>
      <c r="E151">
        <v>421.6</v>
      </c>
      <c r="F151">
        <v>499.85</v>
      </c>
      <c r="G151">
        <v>479.5</v>
      </c>
      <c r="H151">
        <v>478.85</v>
      </c>
      <c r="I151">
        <v>461.66</v>
      </c>
      <c r="J151">
        <v>577</v>
      </c>
      <c r="K151">
        <v>220</v>
      </c>
      <c r="L151">
        <v>37131</v>
      </c>
      <c r="M151" s="2">
        <v>17141886.399999999</v>
      </c>
      <c r="N151">
        <v>2060</v>
      </c>
    </row>
    <row r="152" spans="1:14" x14ac:dyDescent="0.25">
      <c r="A152" s="1">
        <v>42684</v>
      </c>
      <c r="B152" t="s">
        <v>14</v>
      </c>
      <c r="C152">
        <v>490</v>
      </c>
      <c r="D152">
        <v>505.05</v>
      </c>
      <c r="E152">
        <v>486.95</v>
      </c>
      <c r="F152">
        <v>478.85</v>
      </c>
      <c r="G152">
        <v>489</v>
      </c>
      <c r="H152">
        <v>489.1</v>
      </c>
      <c r="I152">
        <v>493.68</v>
      </c>
      <c r="J152">
        <v>577</v>
      </c>
      <c r="K152">
        <v>220</v>
      </c>
      <c r="L152">
        <v>12797</v>
      </c>
      <c r="M152" s="2">
        <v>6317566.5999999996</v>
      </c>
      <c r="N152">
        <v>1184</v>
      </c>
    </row>
    <row r="153" spans="1:14" x14ac:dyDescent="0.25">
      <c r="A153" s="1">
        <v>42685</v>
      </c>
      <c r="B153" t="s">
        <v>14</v>
      </c>
      <c r="C153">
        <v>490</v>
      </c>
      <c r="D153">
        <v>492.75</v>
      </c>
      <c r="E153">
        <v>447.85</v>
      </c>
      <c r="F153">
        <v>489.1</v>
      </c>
      <c r="G153">
        <v>452</v>
      </c>
      <c r="H153">
        <v>451.9</v>
      </c>
      <c r="I153">
        <v>468.21</v>
      </c>
      <c r="J153">
        <v>577</v>
      </c>
      <c r="K153">
        <v>220</v>
      </c>
      <c r="L153">
        <v>31053</v>
      </c>
      <c r="M153" s="2">
        <v>14539296.300000001</v>
      </c>
      <c r="N153">
        <v>1930</v>
      </c>
    </row>
    <row r="154" spans="1:14" x14ac:dyDescent="0.25">
      <c r="A154" s="1">
        <v>42689</v>
      </c>
      <c r="B154" t="s">
        <v>14</v>
      </c>
      <c r="C154">
        <v>452.05</v>
      </c>
      <c r="D154">
        <v>453.35</v>
      </c>
      <c r="E154">
        <v>411.05</v>
      </c>
      <c r="F154">
        <v>451.9</v>
      </c>
      <c r="G154">
        <v>425.6</v>
      </c>
      <c r="H154">
        <v>416.6</v>
      </c>
      <c r="I154">
        <v>427.93</v>
      </c>
      <c r="J154">
        <v>577</v>
      </c>
      <c r="K154">
        <v>220</v>
      </c>
      <c r="L154">
        <v>27355</v>
      </c>
      <c r="M154" s="2">
        <v>11705972.5</v>
      </c>
      <c r="N154">
        <v>1232</v>
      </c>
    </row>
    <row r="155" spans="1:14" x14ac:dyDescent="0.25">
      <c r="A155" s="1">
        <v>42690</v>
      </c>
      <c r="B155" t="s">
        <v>14</v>
      </c>
      <c r="C155">
        <v>432</v>
      </c>
      <c r="D155">
        <v>432</v>
      </c>
      <c r="E155">
        <v>417.1</v>
      </c>
      <c r="F155">
        <v>416.6</v>
      </c>
      <c r="G155">
        <v>426</v>
      </c>
      <c r="H155">
        <v>424.75</v>
      </c>
      <c r="I155">
        <v>424.17</v>
      </c>
      <c r="J155">
        <v>577</v>
      </c>
      <c r="K155">
        <v>220</v>
      </c>
      <c r="L155">
        <v>11379</v>
      </c>
      <c r="M155" s="2">
        <v>4826654.0999999996</v>
      </c>
      <c r="N155">
        <v>880</v>
      </c>
    </row>
    <row r="156" spans="1:14" x14ac:dyDescent="0.25">
      <c r="A156" s="1">
        <v>42691</v>
      </c>
      <c r="B156" t="s">
        <v>14</v>
      </c>
      <c r="C156">
        <v>425</v>
      </c>
      <c r="D156">
        <v>425</v>
      </c>
      <c r="E156">
        <v>407</v>
      </c>
      <c r="F156">
        <v>424.75</v>
      </c>
      <c r="G156">
        <v>408</v>
      </c>
      <c r="H156">
        <v>408.5</v>
      </c>
      <c r="I156">
        <v>414.53</v>
      </c>
      <c r="J156">
        <v>577</v>
      </c>
      <c r="K156">
        <v>220</v>
      </c>
      <c r="L156">
        <v>9015</v>
      </c>
      <c r="M156" s="2">
        <v>3736966.5</v>
      </c>
      <c r="N156">
        <v>678</v>
      </c>
    </row>
    <row r="157" spans="1:14" x14ac:dyDescent="0.25">
      <c r="A157" s="1">
        <v>42692</v>
      </c>
      <c r="B157" t="s">
        <v>14</v>
      </c>
      <c r="C157">
        <v>408</v>
      </c>
      <c r="D157">
        <v>414.6</v>
      </c>
      <c r="E157">
        <v>400</v>
      </c>
      <c r="F157">
        <v>408.5</v>
      </c>
      <c r="G157">
        <v>406.5</v>
      </c>
      <c r="H157">
        <v>406.35</v>
      </c>
      <c r="I157">
        <v>406.59</v>
      </c>
      <c r="J157">
        <v>577</v>
      </c>
      <c r="K157">
        <v>220</v>
      </c>
      <c r="L157">
        <v>6919</v>
      </c>
      <c r="M157" s="2">
        <v>2813186.4</v>
      </c>
      <c r="N157">
        <v>663</v>
      </c>
    </row>
    <row r="158" spans="1:14" x14ac:dyDescent="0.25">
      <c r="A158" s="1">
        <v>42695</v>
      </c>
      <c r="B158" t="s">
        <v>14</v>
      </c>
      <c r="C158">
        <v>406.5</v>
      </c>
      <c r="D158">
        <v>414</v>
      </c>
      <c r="E158">
        <v>400</v>
      </c>
      <c r="F158">
        <v>406.35</v>
      </c>
      <c r="G158">
        <v>400.5</v>
      </c>
      <c r="H158">
        <v>402.4</v>
      </c>
      <c r="I158">
        <v>403.62</v>
      </c>
      <c r="J158">
        <v>577</v>
      </c>
      <c r="K158">
        <v>220</v>
      </c>
      <c r="L158">
        <v>14015</v>
      </c>
      <c r="M158" s="2">
        <v>5656718.6500000004</v>
      </c>
      <c r="N158">
        <v>1118</v>
      </c>
    </row>
    <row r="159" spans="1:14" x14ac:dyDescent="0.25">
      <c r="A159" s="1">
        <v>42696</v>
      </c>
      <c r="B159" t="s">
        <v>14</v>
      </c>
      <c r="C159">
        <v>401</v>
      </c>
      <c r="D159">
        <v>417.9</v>
      </c>
      <c r="E159">
        <v>397.15</v>
      </c>
      <c r="F159">
        <v>402.4</v>
      </c>
      <c r="G159">
        <v>413</v>
      </c>
      <c r="H159">
        <v>411.8</v>
      </c>
      <c r="I159">
        <v>405.51</v>
      </c>
      <c r="J159">
        <v>577</v>
      </c>
      <c r="K159">
        <v>220</v>
      </c>
      <c r="L159">
        <v>10554</v>
      </c>
      <c r="M159" s="2">
        <v>4279794.7</v>
      </c>
      <c r="N159">
        <v>1035</v>
      </c>
    </row>
    <row r="160" spans="1:14" x14ac:dyDescent="0.25">
      <c r="A160" s="1">
        <v>42697</v>
      </c>
      <c r="B160" t="s">
        <v>14</v>
      </c>
      <c r="C160">
        <v>419</v>
      </c>
      <c r="D160">
        <v>443</v>
      </c>
      <c r="E160">
        <v>406.8</v>
      </c>
      <c r="F160">
        <v>411.8</v>
      </c>
      <c r="G160">
        <v>441.45</v>
      </c>
      <c r="H160">
        <v>439.9</v>
      </c>
      <c r="I160">
        <v>427.8</v>
      </c>
      <c r="J160">
        <v>577</v>
      </c>
      <c r="K160">
        <v>220</v>
      </c>
      <c r="L160">
        <v>18759</v>
      </c>
      <c r="M160" s="2">
        <v>8025024.9000000004</v>
      </c>
      <c r="N160">
        <v>1853</v>
      </c>
    </row>
    <row r="161" spans="1:14" x14ac:dyDescent="0.25">
      <c r="A161" s="1">
        <v>42698</v>
      </c>
      <c r="B161" t="s">
        <v>14</v>
      </c>
      <c r="C161">
        <v>442.9</v>
      </c>
      <c r="D161">
        <v>443.95</v>
      </c>
      <c r="E161">
        <v>426.95</v>
      </c>
      <c r="F161">
        <v>439.9</v>
      </c>
      <c r="G161">
        <v>442</v>
      </c>
      <c r="H161">
        <v>438.35</v>
      </c>
      <c r="I161">
        <v>438.04</v>
      </c>
      <c r="J161">
        <v>577</v>
      </c>
      <c r="K161">
        <v>220</v>
      </c>
      <c r="L161">
        <v>9544</v>
      </c>
      <c r="M161" s="2">
        <v>4180607.85</v>
      </c>
      <c r="N161">
        <v>1044</v>
      </c>
    </row>
    <row r="162" spans="1:14" x14ac:dyDescent="0.25">
      <c r="A162" s="1">
        <v>42699</v>
      </c>
      <c r="B162" t="s">
        <v>14</v>
      </c>
      <c r="C162">
        <v>435.05</v>
      </c>
      <c r="D162">
        <v>449.8</v>
      </c>
      <c r="E162">
        <v>435.05</v>
      </c>
      <c r="F162">
        <v>438.35</v>
      </c>
      <c r="G162">
        <v>448</v>
      </c>
      <c r="H162">
        <v>447.55</v>
      </c>
      <c r="I162">
        <v>445.8</v>
      </c>
      <c r="J162">
        <v>577</v>
      </c>
      <c r="K162">
        <v>220</v>
      </c>
      <c r="L162">
        <v>11551</v>
      </c>
      <c r="M162" s="2">
        <v>5149400.05</v>
      </c>
      <c r="N162">
        <v>640</v>
      </c>
    </row>
    <row r="163" spans="1:14" x14ac:dyDescent="0.25">
      <c r="A163" s="1">
        <v>42702</v>
      </c>
      <c r="B163" t="s">
        <v>14</v>
      </c>
      <c r="C163">
        <v>440.25</v>
      </c>
      <c r="D163">
        <v>460.2</v>
      </c>
      <c r="E163">
        <v>440.25</v>
      </c>
      <c r="F163">
        <v>447.55</v>
      </c>
      <c r="G163">
        <v>449.75</v>
      </c>
      <c r="H163">
        <v>448.25</v>
      </c>
      <c r="I163">
        <v>451.21</v>
      </c>
      <c r="J163">
        <v>577</v>
      </c>
      <c r="K163">
        <v>220</v>
      </c>
      <c r="L163">
        <v>11337</v>
      </c>
      <c r="M163" s="2">
        <v>5115378.05</v>
      </c>
      <c r="N163">
        <v>934</v>
      </c>
    </row>
    <row r="164" spans="1:14" x14ac:dyDescent="0.25">
      <c r="A164" s="1">
        <v>42703</v>
      </c>
      <c r="B164" t="s">
        <v>14</v>
      </c>
      <c r="C164">
        <v>450</v>
      </c>
      <c r="D164">
        <v>462</v>
      </c>
      <c r="E164">
        <v>450</v>
      </c>
      <c r="F164">
        <v>448.25</v>
      </c>
      <c r="G164">
        <v>460</v>
      </c>
      <c r="H164">
        <v>456.45</v>
      </c>
      <c r="I164">
        <v>454.5</v>
      </c>
      <c r="J164">
        <v>577</v>
      </c>
      <c r="K164">
        <v>220</v>
      </c>
      <c r="L164">
        <v>8290</v>
      </c>
      <c r="M164" s="2">
        <v>3767793.05</v>
      </c>
      <c r="N164">
        <v>776</v>
      </c>
    </row>
    <row r="165" spans="1:14" x14ac:dyDescent="0.25">
      <c r="A165" s="1">
        <v>42704</v>
      </c>
      <c r="B165" t="s">
        <v>14</v>
      </c>
      <c r="C165">
        <v>452.15</v>
      </c>
      <c r="D165">
        <v>467.9</v>
      </c>
      <c r="E165">
        <v>452.15</v>
      </c>
      <c r="F165">
        <v>456.45</v>
      </c>
      <c r="G165">
        <v>458</v>
      </c>
      <c r="H165">
        <v>457.8</v>
      </c>
      <c r="I165">
        <v>459.99</v>
      </c>
      <c r="J165">
        <v>577</v>
      </c>
      <c r="K165">
        <v>220</v>
      </c>
      <c r="L165">
        <v>9130</v>
      </c>
      <c r="M165" s="2">
        <v>4199710.3</v>
      </c>
      <c r="N165">
        <v>834</v>
      </c>
    </row>
    <row r="166" spans="1:14" x14ac:dyDescent="0.25">
      <c r="A166" s="1">
        <v>42705</v>
      </c>
      <c r="B166" t="s">
        <v>14</v>
      </c>
      <c r="C166">
        <v>455</v>
      </c>
      <c r="D166">
        <v>463</v>
      </c>
      <c r="E166">
        <v>455</v>
      </c>
      <c r="F166">
        <v>457.8</v>
      </c>
      <c r="G166">
        <v>460</v>
      </c>
      <c r="H166">
        <v>460.85</v>
      </c>
      <c r="I166">
        <v>460.12</v>
      </c>
      <c r="J166">
        <v>577</v>
      </c>
      <c r="K166">
        <v>220</v>
      </c>
      <c r="L166">
        <v>7778</v>
      </c>
      <c r="M166" s="2">
        <v>3578836.35</v>
      </c>
      <c r="N166">
        <v>503</v>
      </c>
    </row>
    <row r="167" spans="1:14" x14ac:dyDescent="0.25">
      <c r="A167" s="1">
        <v>42706</v>
      </c>
      <c r="B167" t="s">
        <v>14</v>
      </c>
      <c r="C167">
        <v>451.6</v>
      </c>
      <c r="D167">
        <v>458.5</v>
      </c>
      <c r="E167">
        <v>444.05</v>
      </c>
      <c r="F167">
        <v>460.85</v>
      </c>
      <c r="G167">
        <v>455.05</v>
      </c>
      <c r="H167">
        <v>455.3</v>
      </c>
      <c r="I167">
        <v>453.18</v>
      </c>
      <c r="J167">
        <v>577</v>
      </c>
      <c r="K167">
        <v>220</v>
      </c>
      <c r="L167">
        <v>6160</v>
      </c>
      <c r="M167" s="2">
        <v>2791597.4</v>
      </c>
      <c r="N167">
        <v>625</v>
      </c>
    </row>
    <row r="168" spans="1:14" x14ac:dyDescent="0.25">
      <c r="A168" s="1">
        <v>42709</v>
      </c>
      <c r="B168" t="s">
        <v>14</v>
      </c>
      <c r="C168">
        <v>455.45</v>
      </c>
      <c r="D168">
        <v>513.9</v>
      </c>
      <c r="E168">
        <v>451.75</v>
      </c>
      <c r="F168">
        <v>455.3</v>
      </c>
      <c r="G168">
        <v>501.9</v>
      </c>
      <c r="H168">
        <v>500</v>
      </c>
      <c r="I168">
        <v>498.89</v>
      </c>
      <c r="J168">
        <v>577</v>
      </c>
      <c r="K168">
        <v>220</v>
      </c>
      <c r="L168">
        <v>169104</v>
      </c>
      <c r="M168" s="2">
        <v>84364956.599999994</v>
      </c>
      <c r="N168">
        <v>8048</v>
      </c>
    </row>
    <row r="169" spans="1:14" x14ac:dyDescent="0.25">
      <c r="A169" s="1">
        <v>42710</v>
      </c>
      <c r="B169" t="s">
        <v>14</v>
      </c>
      <c r="C169">
        <v>495</v>
      </c>
      <c r="D169">
        <v>502.7</v>
      </c>
      <c r="E169">
        <v>454.6</v>
      </c>
      <c r="F169">
        <v>500</v>
      </c>
      <c r="G169">
        <v>456.5</v>
      </c>
      <c r="H169">
        <v>457.75</v>
      </c>
      <c r="I169">
        <v>468.45</v>
      </c>
      <c r="J169">
        <v>577</v>
      </c>
      <c r="K169">
        <v>220</v>
      </c>
      <c r="L169">
        <v>278459</v>
      </c>
      <c r="M169" s="2">
        <v>130444619.45</v>
      </c>
      <c r="N169">
        <v>12034</v>
      </c>
    </row>
    <row r="170" spans="1:14" x14ac:dyDescent="0.25">
      <c r="A170" s="1">
        <v>42711</v>
      </c>
      <c r="B170" t="s">
        <v>14</v>
      </c>
      <c r="C170">
        <v>458</v>
      </c>
      <c r="D170">
        <v>463.7</v>
      </c>
      <c r="E170">
        <v>442.5</v>
      </c>
      <c r="F170">
        <v>457.75</v>
      </c>
      <c r="G170">
        <v>445.55</v>
      </c>
      <c r="H170">
        <v>444.7</v>
      </c>
      <c r="I170">
        <v>448.21</v>
      </c>
      <c r="J170">
        <v>577</v>
      </c>
      <c r="K170">
        <v>220</v>
      </c>
      <c r="L170">
        <v>55471</v>
      </c>
      <c r="M170" s="2">
        <v>24862842.300000001</v>
      </c>
      <c r="N170">
        <v>3068</v>
      </c>
    </row>
    <row r="171" spans="1:14" x14ac:dyDescent="0.25">
      <c r="A171" s="1">
        <v>42712</v>
      </c>
      <c r="B171" t="s">
        <v>14</v>
      </c>
      <c r="C171">
        <v>445</v>
      </c>
      <c r="D171">
        <v>464</v>
      </c>
      <c r="E171">
        <v>445</v>
      </c>
      <c r="F171">
        <v>444.7</v>
      </c>
      <c r="G171">
        <v>451.45</v>
      </c>
      <c r="H171">
        <v>453.9</v>
      </c>
      <c r="I171">
        <v>455.9</v>
      </c>
      <c r="J171">
        <v>577</v>
      </c>
      <c r="K171">
        <v>220</v>
      </c>
      <c r="L171">
        <v>32907</v>
      </c>
      <c r="M171" s="2">
        <v>15002412</v>
      </c>
      <c r="N171">
        <v>2411</v>
      </c>
    </row>
    <row r="172" spans="1:14" x14ac:dyDescent="0.25">
      <c r="A172" s="1">
        <v>42713</v>
      </c>
      <c r="B172" t="s">
        <v>14</v>
      </c>
      <c r="C172">
        <v>453.95</v>
      </c>
      <c r="D172">
        <v>462</v>
      </c>
      <c r="E172">
        <v>449.65</v>
      </c>
      <c r="F172">
        <v>453.9</v>
      </c>
      <c r="G172">
        <v>452.9</v>
      </c>
      <c r="H172">
        <v>451.75</v>
      </c>
      <c r="I172">
        <v>455.23</v>
      </c>
      <c r="J172">
        <v>577</v>
      </c>
      <c r="K172">
        <v>220</v>
      </c>
      <c r="L172">
        <v>13812</v>
      </c>
      <c r="M172" s="2">
        <v>6287683.9500000002</v>
      </c>
      <c r="N172">
        <v>1227</v>
      </c>
    </row>
    <row r="173" spans="1:14" x14ac:dyDescent="0.25">
      <c r="A173" s="1">
        <v>42716</v>
      </c>
      <c r="B173" t="s">
        <v>14</v>
      </c>
      <c r="C173">
        <v>451.75</v>
      </c>
      <c r="D173">
        <v>455.85</v>
      </c>
      <c r="E173">
        <v>446</v>
      </c>
      <c r="F173">
        <v>451.75</v>
      </c>
      <c r="G173">
        <v>446.25</v>
      </c>
      <c r="H173">
        <v>447.15</v>
      </c>
      <c r="I173">
        <v>449.52</v>
      </c>
      <c r="J173">
        <v>577</v>
      </c>
      <c r="K173">
        <v>220</v>
      </c>
      <c r="L173">
        <v>14632</v>
      </c>
      <c r="M173" s="2">
        <v>6577303.7000000002</v>
      </c>
      <c r="N173">
        <v>1077</v>
      </c>
    </row>
    <row r="174" spans="1:14" x14ac:dyDescent="0.25">
      <c r="A174" s="1">
        <v>42717</v>
      </c>
      <c r="B174" t="s">
        <v>14</v>
      </c>
      <c r="C174">
        <v>450</v>
      </c>
      <c r="D174">
        <v>450.05</v>
      </c>
      <c r="E174">
        <v>436.5</v>
      </c>
      <c r="F174">
        <v>447.15</v>
      </c>
      <c r="G174">
        <v>439.9</v>
      </c>
      <c r="H174">
        <v>438.8</v>
      </c>
      <c r="I174">
        <v>442.11</v>
      </c>
      <c r="J174">
        <v>577</v>
      </c>
      <c r="K174">
        <v>220</v>
      </c>
      <c r="L174">
        <v>10566</v>
      </c>
      <c r="M174" s="2">
        <v>4671340.25</v>
      </c>
      <c r="N174">
        <v>1289</v>
      </c>
    </row>
    <row r="175" spans="1:14" x14ac:dyDescent="0.25">
      <c r="A175" s="1">
        <v>42718</v>
      </c>
      <c r="B175" t="s">
        <v>14</v>
      </c>
      <c r="C175">
        <v>437</v>
      </c>
      <c r="D175">
        <v>445.65</v>
      </c>
      <c r="E175">
        <v>433</v>
      </c>
      <c r="F175">
        <v>438.8</v>
      </c>
      <c r="G175">
        <v>435</v>
      </c>
      <c r="H175">
        <v>434.6</v>
      </c>
      <c r="I175">
        <v>437.97</v>
      </c>
      <c r="J175">
        <v>577</v>
      </c>
      <c r="K175">
        <v>220</v>
      </c>
      <c r="L175">
        <v>9954</v>
      </c>
      <c r="M175" s="2">
        <v>4359592.6500000004</v>
      </c>
      <c r="N175">
        <v>1092</v>
      </c>
    </row>
    <row r="176" spans="1:14" x14ac:dyDescent="0.25">
      <c r="A176" s="1">
        <v>42719</v>
      </c>
      <c r="B176" t="s">
        <v>14</v>
      </c>
      <c r="C176">
        <v>434</v>
      </c>
      <c r="D176">
        <v>442</v>
      </c>
      <c r="E176">
        <v>429</v>
      </c>
      <c r="F176">
        <v>434.6</v>
      </c>
      <c r="G176">
        <v>432</v>
      </c>
      <c r="H176">
        <v>431.15</v>
      </c>
      <c r="I176">
        <v>433.81</v>
      </c>
      <c r="J176">
        <v>577</v>
      </c>
      <c r="K176">
        <v>220</v>
      </c>
      <c r="L176">
        <v>9214</v>
      </c>
      <c r="M176" s="2">
        <v>3997142.9</v>
      </c>
      <c r="N176">
        <v>1164</v>
      </c>
    </row>
    <row r="177" spans="1:14" x14ac:dyDescent="0.25">
      <c r="A177" s="1">
        <v>42720</v>
      </c>
      <c r="B177" t="s">
        <v>14</v>
      </c>
      <c r="C177">
        <v>439.7</v>
      </c>
      <c r="D177">
        <v>439.7</v>
      </c>
      <c r="E177">
        <v>427.1</v>
      </c>
      <c r="F177">
        <v>431.15</v>
      </c>
      <c r="G177">
        <v>427.9</v>
      </c>
      <c r="H177">
        <v>427.95</v>
      </c>
      <c r="I177">
        <v>429.66</v>
      </c>
      <c r="J177">
        <v>577</v>
      </c>
      <c r="K177">
        <v>220</v>
      </c>
      <c r="L177">
        <v>6713</v>
      </c>
      <c r="M177" s="2">
        <v>2884334.85</v>
      </c>
      <c r="N177">
        <v>745</v>
      </c>
    </row>
    <row r="178" spans="1:14" x14ac:dyDescent="0.25">
      <c r="A178" s="1">
        <v>42723</v>
      </c>
      <c r="B178" t="s">
        <v>14</v>
      </c>
      <c r="C178">
        <v>430</v>
      </c>
      <c r="D178">
        <v>430</v>
      </c>
      <c r="E178">
        <v>420</v>
      </c>
      <c r="F178">
        <v>427.95</v>
      </c>
      <c r="G178">
        <v>421.3</v>
      </c>
      <c r="H178">
        <v>421.35</v>
      </c>
      <c r="I178">
        <v>423.3</v>
      </c>
      <c r="J178">
        <v>577</v>
      </c>
      <c r="K178">
        <v>220</v>
      </c>
      <c r="L178">
        <v>6767</v>
      </c>
      <c r="M178" s="2">
        <v>2864459.2</v>
      </c>
      <c r="N178">
        <v>558</v>
      </c>
    </row>
    <row r="179" spans="1:14" x14ac:dyDescent="0.25">
      <c r="A179" s="1">
        <v>42724</v>
      </c>
      <c r="B179" t="s">
        <v>14</v>
      </c>
      <c r="C179">
        <v>420.05</v>
      </c>
      <c r="D179">
        <v>423.9</v>
      </c>
      <c r="E179">
        <v>418.5</v>
      </c>
      <c r="F179">
        <v>421.35</v>
      </c>
      <c r="G179">
        <v>418.5</v>
      </c>
      <c r="H179">
        <v>420.7</v>
      </c>
      <c r="I179">
        <v>421.69</v>
      </c>
      <c r="J179">
        <v>577</v>
      </c>
      <c r="K179">
        <v>220</v>
      </c>
      <c r="L179">
        <v>4623</v>
      </c>
      <c r="M179" s="2">
        <v>1949469.3</v>
      </c>
      <c r="N179">
        <v>416</v>
      </c>
    </row>
    <row r="180" spans="1:14" x14ac:dyDescent="0.25">
      <c r="A180" s="1">
        <v>42725</v>
      </c>
      <c r="B180" t="s">
        <v>14</v>
      </c>
      <c r="C180">
        <v>421</v>
      </c>
      <c r="D180">
        <v>426.15</v>
      </c>
      <c r="E180">
        <v>417.05</v>
      </c>
      <c r="F180">
        <v>420.7</v>
      </c>
      <c r="G180">
        <v>419.15</v>
      </c>
      <c r="H180">
        <v>420.7</v>
      </c>
      <c r="I180">
        <v>419.84</v>
      </c>
      <c r="J180">
        <v>577</v>
      </c>
      <c r="K180">
        <v>220</v>
      </c>
      <c r="L180">
        <v>6204</v>
      </c>
      <c r="M180" s="2">
        <v>2604699.7000000002</v>
      </c>
      <c r="N180">
        <v>391</v>
      </c>
    </row>
    <row r="181" spans="1:14" x14ac:dyDescent="0.25">
      <c r="A181" s="1">
        <v>42726</v>
      </c>
      <c r="B181" t="s">
        <v>14</v>
      </c>
      <c r="C181">
        <v>421.95</v>
      </c>
      <c r="D181">
        <v>424</v>
      </c>
      <c r="E181">
        <v>416.2</v>
      </c>
      <c r="F181">
        <v>420.7</v>
      </c>
      <c r="G181">
        <v>416.45</v>
      </c>
      <c r="H181">
        <v>418.15</v>
      </c>
      <c r="I181">
        <v>419.13</v>
      </c>
      <c r="J181">
        <v>577</v>
      </c>
      <c r="K181">
        <v>220</v>
      </c>
      <c r="L181">
        <v>19250</v>
      </c>
      <c r="M181" s="2">
        <v>8068273.5999999996</v>
      </c>
      <c r="N181">
        <v>383</v>
      </c>
    </row>
    <row r="182" spans="1:14" x14ac:dyDescent="0.25">
      <c r="A182" s="1">
        <v>42727</v>
      </c>
      <c r="B182" t="s">
        <v>14</v>
      </c>
      <c r="C182">
        <v>418</v>
      </c>
      <c r="D182">
        <v>420.9</v>
      </c>
      <c r="E182">
        <v>416.1</v>
      </c>
      <c r="F182">
        <v>418.15</v>
      </c>
      <c r="G182">
        <v>418.5</v>
      </c>
      <c r="H182">
        <v>418.9</v>
      </c>
      <c r="I182">
        <v>418.91</v>
      </c>
      <c r="J182">
        <v>577</v>
      </c>
      <c r="K182">
        <v>220</v>
      </c>
      <c r="L182">
        <v>7493</v>
      </c>
      <c r="M182" s="2">
        <v>3138861.45</v>
      </c>
      <c r="N182">
        <v>420</v>
      </c>
    </row>
    <row r="183" spans="1:14" x14ac:dyDescent="0.25">
      <c r="A183" s="1">
        <v>42730</v>
      </c>
      <c r="B183" t="s">
        <v>14</v>
      </c>
      <c r="C183">
        <v>415.85</v>
      </c>
      <c r="D183">
        <v>416.95</v>
      </c>
      <c r="E183">
        <v>411</v>
      </c>
      <c r="F183">
        <v>418.9</v>
      </c>
      <c r="G183">
        <v>414</v>
      </c>
      <c r="H183">
        <v>413.75</v>
      </c>
      <c r="I183">
        <v>413.89</v>
      </c>
      <c r="J183">
        <v>577</v>
      </c>
      <c r="K183">
        <v>220</v>
      </c>
      <c r="L183">
        <v>5809</v>
      </c>
      <c r="M183" s="2">
        <v>2404286.6</v>
      </c>
      <c r="N183">
        <v>385</v>
      </c>
    </row>
    <row r="184" spans="1:14" x14ac:dyDescent="0.25">
      <c r="A184" s="1">
        <v>42731</v>
      </c>
      <c r="B184" t="s">
        <v>14</v>
      </c>
      <c r="C184">
        <v>413.45</v>
      </c>
      <c r="D184">
        <v>415.15</v>
      </c>
      <c r="E184">
        <v>410.55</v>
      </c>
      <c r="F184">
        <v>413.75</v>
      </c>
      <c r="G184">
        <v>412.5</v>
      </c>
      <c r="H184">
        <v>412.9</v>
      </c>
      <c r="I184">
        <v>412.93</v>
      </c>
      <c r="J184">
        <v>577</v>
      </c>
      <c r="K184">
        <v>220</v>
      </c>
      <c r="L184">
        <v>11973</v>
      </c>
      <c r="M184" s="2">
        <v>4943977.45</v>
      </c>
      <c r="N184">
        <v>479</v>
      </c>
    </row>
    <row r="185" spans="1:14" x14ac:dyDescent="0.25">
      <c r="A185" s="1">
        <v>42732</v>
      </c>
      <c r="B185" t="s">
        <v>14</v>
      </c>
      <c r="C185">
        <v>412</v>
      </c>
      <c r="D185">
        <v>432</v>
      </c>
      <c r="E185">
        <v>412</v>
      </c>
      <c r="F185">
        <v>412.9</v>
      </c>
      <c r="G185">
        <v>420</v>
      </c>
      <c r="H185">
        <v>418.65</v>
      </c>
      <c r="I185">
        <v>423.54</v>
      </c>
      <c r="J185">
        <v>577</v>
      </c>
      <c r="K185">
        <v>220</v>
      </c>
      <c r="L185">
        <v>15352</v>
      </c>
      <c r="M185" s="2">
        <v>6502256.5499999998</v>
      </c>
      <c r="N185">
        <v>1180</v>
      </c>
    </row>
    <row r="186" spans="1:14" x14ac:dyDescent="0.25">
      <c r="A186" s="1">
        <v>42733</v>
      </c>
      <c r="B186" t="s">
        <v>14</v>
      </c>
      <c r="C186">
        <v>419.95</v>
      </c>
      <c r="D186">
        <v>427.9</v>
      </c>
      <c r="E186">
        <v>419.95</v>
      </c>
      <c r="F186">
        <v>418.65</v>
      </c>
      <c r="G186">
        <v>427</v>
      </c>
      <c r="H186">
        <v>424.1</v>
      </c>
      <c r="I186">
        <v>424.04</v>
      </c>
      <c r="J186">
        <v>577</v>
      </c>
      <c r="K186">
        <v>220</v>
      </c>
      <c r="L186">
        <v>6136</v>
      </c>
      <c r="M186" s="2">
        <v>2601898</v>
      </c>
      <c r="N186">
        <v>674</v>
      </c>
    </row>
    <row r="187" spans="1:14" x14ac:dyDescent="0.25">
      <c r="A187" s="1">
        <v>42734</v>
      </c>
      <c r="B187" t="s">
        <v>14</v>
      </c>
      <c r="C187">
        <v>424.05</v>
      </c>
      <c r="D187">
        <v>432.95</v>
      </c>
      <c r="E187">
        <v>422.4</v>
      </c>
      <c r="F187">
        <v>424.1</v>
      </c>
      <c r="G187">
        <v>424</v>
      </c>
      <c r="H187">
        <v>426.3</v>
      </c>
      <c r="I187">
        <v>427.32</v>
      </c>
      <c r="J187">
        <v>577</v>
      </c>
      <c r="K187">
        <v>220</v>
      </c>
      <c r="L187">
        <v>7615</v>
      </c>
      <c r="M187" s="2">
        <v>3254054.8</v>
      </c>
      <c r="N187">
        <v>501</v>
      </c>
    </row>
    <row r="188" spans="1:14" x14ac:dyDescent="0.25">
      <c r="A188" s="1">
        <v>42737</v>
      </c>
      <c r="B188" t="s">
        <v>14</v>
      </c>
      <c r="C188">
        <v>429.95</v>
      </c>
      <c r="D188">
        <v>448.7</v>
      </c>
      <c r="E188">
        <v>422</v>
      </c>
      <c r="F188">
        <v>426.3</v>
      </c>
      <c r="G188">
        <v>443.5</v>
      </c>
      <c r="H188">
        <v>442.2</v>
      </c>
      <c r="I188">
        <v>438.57</v>
      </c>
      <c r="J188">
        <v>577</v>
      </c>
      <c r="K188">
        <v>220</v>
      </c>
      <c r="L188">
        <v>21421</v>
      </c>
      <c r="M188" s="2">
        <v>9394688.8499999996</v>
      </c>
      <c r="N188">
        <v>1677</v>
      </c>
    </row>
    <row r="189" spans="1:14" x14ac:dyDescent="0.25">
      <c r="A189" s="1">
        <v>42738</v>
      </c>
      <c r="B189" t="s">
        <v>14</v>
      </c>
      <c r="C189">
        <v>440</v>
      </c>
      <c r="D189">
        <v>459.95</v>
      </c>
      <c r="E189">
        <v>440</v>
      </c>
      <c r="F189">
        <v>442.2</v>
      </c>
      <c r="G189">
        <v>455</v>
      </c>
      <c r="H189">
        <v>453.9</v>
      </c>
      <c r="I189">
        <v>452.36</v>
      </c>
      <c r="J189">
        <v>577</v>
      </c>
      <c r="K189">
        <v>220</v>
      </c>
      <c r="L189">
        <v>28520</v>
      </c>
      <c r="M189" s="2">
        <v>12901174.65</v>
      </c>
      <c r="N189">
        <v>1848</v>
      </c>
    </row>
    <row r="190" spans="1:14" x14ac:dyDescent="0.25">
      <c r="A190" s="1">
        <v>42739</v>
      </c>
      <c r="B190" t="s">
        <v>14</v>
      </c>
      <c r="C190">
        <v>446.05</v>
      </c>
      <c r="D190">
        <v>460.05</v>
      </c>
      <c r="E190">
        <v>446.05</v>
      </c>
      <c r="F190">
        <v>453.9</v>
      </c>
      <c r="G190">
        <v>458.05</v>
      </c>
      <c r="H190">
        <v>456.35</v>
      </c>
      <c r="I190">
        <v>454.99</v>
      </c>
      <c r="J190">
        <v>577</v>
      </c>
      <c r="K190">
        <v>220</v>
      </c>
      <c r="L190">
        <v>14259</v>
      </c>
      <c r="M190" s="2">
        <v>6487741.9000000004</v>
      </c>
      <c r="N190">
        <v>1364</v>
      </c>
    </row>
    <row r="191" spans="1:14" x14ac:dyDescent="0.25">
      <c r="A191" s="1">
        <v>42740</v>
      </c>
      <c r="B191" t="s">
        <v>14</v>
      </c>
      <c r="C191">
        <v>451</v>
      </c>
      <c r="D191">
        <v>473.7</v>
      </c>
      <c r="E191">
        <v>451</v>
      </c>
      <c r="F191">
        <v>456.35</v>
      </c>
      <c r="G191">
        <v>464.05</v>
      </c>
      <c r="H191">
        <v>465.1</v>
      </c>
      <c r="I191">
        <v>467.41</v>
      </c>
      <c r="J191">
        <v>577</v>
      </c>
      <c r="K191">
        <v>220</v>
      </c>
      <c r="L191">
        <v>59660</v>
      </c>
      <c r="M191" s="2">
        <v>27885707.149999999</v>
      </c>
      <c r="N191">
        <v>3883</v>
      </c>
    </row>
    <row r="192" spans="1:14" x14ac:dyDescent="0.25">
      <c r="A192" s="1">
        <v>42741</v>
      </c>
      <c r="B192" t="s">
        <v>14</v>
      </c>
      <c r="C192">
        <v>461</v>
      </c>
      <c r="D192">
        <v>491.95</v>
      </c>
      <c r="E192">
        <v>461</v>
      </c>
      <c r="F192">
        <v>465.1</v>
      </c>
      <c r="G192">
        <v>474</v>
      </c>
      <c r="H192">
        <v>472.9</v>
      </c>
      <c r="I192">
        <v>477.72</v>
      </c>
      <c r="J192">
        <v>577</v>
      </c>
      <c r="K192">
        <v>220</v>
      </c>
      <c r="L192">
        <v>41265</v>
      </c>
      <c r="M192" s="2">
        <v>19713269.449999999</v>
      </c>
      <c r="N192">
        <v>3329</v>
      </c>
    </row>
    <row r="193" spans="1:14" x14ac:dyDescent="0.25">
      <c r="A193" s="1">
        <v>42744</v>
      </c>
      <c r="B193" t="s">
        <v>14</v>
      </c>
      <c r="C193">
        <v>471.95</v>
      </c>
      <c r="D193">
        <v>485</v>
      </c>
      <c r="E193">
        <v>471.95</v>
      </c>
      <c r="F193">
        <v>472.9</v>
      </c>
      <c r="G193">
        <v>480.9</v>
      </c>
      <c r="H193">
        <v>480.05</v>
      </c>
      <c r="I193">
        <v>478.84</v>
      </c>
      <c r="J193">
        <v>577</v>
      </c>
      <c r="K193">
        <v>220</v>
      </c>
      <c r="L193">
        <v>13350</v>
      </c>
      <c r="M193" s="2">
        <v>6392503.7999999998</v>
      </c>
      <c r="N193">
        <v>1166</v>
      </c>
    </row>
    <row r="194" spans="1:14" x14ac:dyDescent="0.25">
      <c r="A194" s="1">
        <v>42745</v>
      </c>
      <c r="B194" t="s">
        <v>14</v>
      </c>
      <c r="C194">
        <v>484</v>
      </c>
      <c r="D194">
        <v>489.8</v>
      </c>
      <c r="E194">
        <v>475</v>
      </c>
      <c r="F194">
        <v>480.05</v>
      </c>
      <c r="G194">
        <v>479.85</v>
      </c>
      <c r="H194">
        <v>479.2</v>
      </c>
      <c r="I194">
        <v>481.38</v>
      </c>
      <c r="J194">
        <v>577</v>
      </c>
      <c r="K194">
        <v>220</v>
      </c>
      <c r="L194">
        <v>11710</v>
      </c>
      <c r="M194" s="2">
        <v>5636911.4000000004</v>
      </c>
      <c r="N194">
        <v>1235</v>
      </c>
    </row>
    <row r="195" spans="1:14" x14ac:dyDescent="0.25">
      <c r="A195" s="1">
        <v>42746</v>
      </c>
      <c r="B195" t="s">
        <v>14</v>
      </c>
      <c r="C195">
        <v>478</v>
      </c>
      <c r="D195">
        <v>485.9</v>
      </c>
      <c r="E195">
        <v>472.1</v>
      </c>
      <c r="F195">
        <v>479.2</v>
      </c>
      <c r="G195">
        <v>475</v>
      </c>
      <c r="H195">
        <v>474.05</v>
      </c>
      <c r="I195">
        <v>475.96</v>
      </c>
      <c r="J195">
        <v>577</v>
      </c>
      <c r="K195">
        <v>220</v>
      </c>
      <c r="L195">
        <v>6811</v>
      </c>
      <c r="M195" s="2">
        <v>3241742.1</v>
      </c>
      <c r="N195">
        <v>1092</v>
      </c>
    </row>
    <row r="196" spans="1:14" x14ac:dyDescent="0.25">
      <c r="A196" s="1">
        <v>42747</v>
      </c>
      <c r="B196" t="s">
        <v>14</v>
      </c>
      <c r="C196">
        <v>470.15</v>
      </c>
      <c r="D196">
        <v>482</v>
      </c>
      <c r="E196">
        <v>470.15</v>
      </c>
      <c r="F196">
        <v>474.05</v>
      </c>
      <c r="G196">
        <v>481</v>
      </c>
      <c r="H196">
        <v>478.55</v>
      </c>
      <c r="I196">
        <v>475.91</v>
      </c>
      <c r="J196">
        <v>577</v>
      </c>
      <c r="K196">
        <v>220</v>
      </c>
      <c r="L196">
        <v>6202</v>
      </c>
      <c r="M196" s="2">
        <v>2951605.3</v>
      </c>
      <c r="N196">
        <v>768</v>
      </c>
    </row>
    <row r="197" spans="1:14" x14ac:dyDescent="0.25">
      <c r="A197" s="1">
        <v>42748</v>
      </c>
      <c r="B197" t="s">
        <v>14</v>
      </c>
      <c r="C197">
        <v>480</v>
      </c>
      <c r="D197">
        <v>484.5</v>
      </c>
      <c r="E197">
        <v>473.8</v>
      </c>
      <c r="F197">
        <v>478.55</v>
      </c>
      <c r="G197">
        <v>479</v>
      </c>
      <c r="H197">
        <v>478.9</v>
      </c>
      <c r="I197">
        <v>479.9</v>
      </c>
      <c r="J197">
        <v>577</v>
      </c>
      <c r="K197">
        <v>220</v>
      </c>
      <c r="L197">
        <v>13606</v>
      </c>
      <c r="M197" s="2">
        <v>6529585.4500000002</v>
      </c>
      <c r="N197">
        <v>603</v>
      </c>
    </row>
    <row r="198" spans="1:14" x14ac:dyDescent="0.25">
      <c r="A198" s="1">
        <v>42751</v>
      </c>
      <c r="B198" t="s">
        <v>14</v>
      </c>
      <c r="C198">
        <v>475.3</v>
      </c>
      <c r="D198">
        <v>498.65</v>
      </c>
      <c r="E198">
        <v>475.3</v>
      </c>
      <c r="F198">
        <v>478.9</v>
      </c>
      <c r="G198">
        <v>492.1</v>
      </c>
      <c r="H198">
        <v>492.6</v>
      </c>
      <c r="I198">
        <v>492.38</v>
      </c>
      <c r="J198">
        <v>577</v>
      </c>
      <c r="K198">
        <v>220</v>
      </c>
      <c r="L198">
        <v>29074</v>
      </c>
      <c r="M198" s="2">
        <v>14315398.050000001</v>
      </c>
      <c r="N198">
        <v>1754</v>
      </c>
    </row>
    <row r="199" spans="1:14" x14ac:dyDescent="0.25">
      <c r="A199" s="1">
        <v>42752</v>
      </c>
      <c r="B199" t="s">
        <v>14</v>
      </c>
      <c r="C199">
        <v>490</v>
      </c>
      <c r="D199">
        <v>497</v>
      </c>
      <c r="E199">
        <v>490</v>
      </c>
      <c r="F199">
        <v>492.6</v>
      </c>
      <c r="G199">
        <v>494.9</v>
      </c>
      <c r="H199">
        <v>493.45</v>
      </c>
      <c r="I199">
        <v>493.84</v>
      </c>
      <c r="J199">
        <v>577</v>
      </c>
      <c r="K199">
        <v>220</v>
      </c>
      <c r="L199">
        <v>13853</v>
      </c>
      <c r="M199" s="2">
        <v>6841205.6500000004</v>
      </c>
      <c r="N199">
        <v>780</v>
      </c>
    </row>
    <row r="200" spans="1:14" x14ac:dyDescent="0.25">
      <c r="A200" s="1">
        <v>42753</v>
      </c>
      <c r="B200" t="s">
        <v>14</v>
      </c>
      <c r="C200">
        <v>491</v>
      </c>
      <c r="D200">
        <v>500</v>
      </c>
      <c r="E200">
        <v>491</v>
      </c>
      <c r="F200">
        <v>493.45</v>
      </c>
      <c r="G200">
        <v>495.1</v>
      </c>
      <c r="H200">
        <v>496.4</v>
      </c>
      <c r="I200">
        <v>496.87</v>
      </c>
      <c r="J200">
        <v>577</v>
      </c>
      <c r="K200">
        <v>220</v>
      </c>
      <c r="L200">
        <v>13223</v>
      </c>
      <c r="M200" s="2">
        <v>6570175.0999999996</v>
      </c>
      <c r="N200">
        <v>928</v>
      </c>
    </row>
    <row r="201" spans="1:14" x14ac:dyDescent="0.25">
      <c r="A201" s="1">
        <v>42754</v>
      </c>
      <c r="B201" t="s">
        <v>14</v>
      </c>
      <c r="C201">
        <v>494.1</v>
      </c>
      <c r="D201">
        <v>500</v>
      </c>
      <c r="E201">
        <v>492</v>
      </c>
      <c r="F201">
        <v>496.4</v>
      </c>
      <c r="G201">
        <v>494.9</v>
      </c>
      <c r="H201">
        <v>493.2</v>
      </c>
      <c r="I201">
        <v>496.18</v>
      </c>
      <c r="J201">
        <v>577</v>
      </c>
      <c r="K201">
        <v>220</v>
      </c>
      <c r="L201">
        <v>20156</v>
      </c>
      <c r="M201" s="2">
        <v>10001049.949999999</v>
      </c>
      <c r="N201">
        <v>922</v>
      </c>
    </row>
    <row r="202" spans="1:14" x14ac:dyDescent="0.25">
      <c r="A202" s="1">
        <v>42755</v>
      </c>
      <c r="B202" t="s">
        <v>14</v>
      </c>
      <c r="C202">
        <v>491.5</v>
      </c>
      <c r="D202">
        <v>498</v>
      </c>
      <c r="E202">
        <v>488.1</v>
      </c>
      <c r="F202">
        <v>493.2</v>
      </c>
      <c r="G202">
        <v>488.1</v>
      </c>
      <c r="H202">
        <v>488.2</v>
      </c>
      <c r="I202">
        <v>489.54</v>
      </c>
      <c r="J202">
        <v>577</v>
      </c>
      <c r="K202">
        <v>220</v>
      </c>
      <c r="L202">
        <v>6722</v>
      </c>
      <c r="M202" s="2">
        <v>3290657.7</v>
      </c>
      <c r="N202">
        <v>557</v>
      </c>
    </row>
    <row r="203" spans="1:14" x14ac:dyDescent="0.25">
      <c r="A203" s="1">
        <v>42758</v>
      </c>
      <c r="B203" t="s">
        <v>14</v>
      </c>
      <c r="C203">
        <v>487.35</v>
      </c>
      <c r="D203">
        <v>498.65</v>
      </c>
      <c r="E203">
        <v>476</v>
      </c>
      <c r="F203">
        <v>488.2</v>
      </c>
      <c r="G203">
        <v>485.5</v>
      </c>
      <c r="H203">
        <v>487.45</v>
      </c>
      <c r="I203">
        <v>486.57</v>
      </c>
      <c r="J203">
        <v>577</v>
      </c>
      <c r="K203">
        <v>220</v>
      </c>
      <c r="L203">
        <v>17355</v>
      </c>
      <c r="M203" s="2">
        <v>8444441.3000000007</v>
      </c>
      <c r="N203">
        <v>1239</v>
      </c>
    </row>
    <row r="204" spans="1:14" x14ac:dyDescent="0.25">
      <c r="A204" s="1">
        <v>42759</v>
      </c>
      <c r="B204" t="s">
        <v>14</v>
      </c>
      <c r="C204">
        <v>495</v>
      </c>
      <c r="D204">
        <v>496.25</v>
      </c>
      <c r="E204">
        <v>487.75</v>
      </c>
      <c r="F204">
        <v>487.45</v>
      </c>
      <c r="G204">
        <v>491</v>
      </c>
      <c r="H204">
        <v>490.7</v>
      </c>
      <c r="I204">
        <v>491.94</v>
      </c>
      <c r="J204">
        <v>577</v>
      </c>
      <c r="K204">
        <v>220</v>
      </c>
      <c r="L204">
        <v>5540</v>
      </c>
      <c r="M204" s="2">
        <v>2725350.35</v>
      </c>
      <c r="N204">
        <v>231</v>
      </c>
    </row>
    <row r="205" spans="1:14" x14ac:dyDescent="0.25">
      <c r="A205" s="1">
        <v>42760</v>
      </c>
      <c r="B205" t="s">
        <v>14</v>
      </c>
      <c r="C205">
        <v>492.05</v>
      </c>
      <c r="D205">
        <v>502</v>
      </c>
      <c r="E205">
        <v>490.3</v>
      </c>
      <c r="F205">
        <v>490.7</v>
      </c>
      <c r="G205">
        <v>493</v>
      </c>
      <c r="H205">
        <v>493.9</v>
      </c>
      <c r="I205">
        <v>496</v>
      </c>
      <c r="J205">
        <v>577</v>
      </c>
      <c r="K205">
        <v>220</v>
      </c>
      <c r="L205">
        <v>14028</v>
      </c>
      <c r="M205" s="2">
        <v>6957825.9500000002</v>
      </c>
      <c r="N205">
        <v>545</v>
      </c>
    </row>
    <row r="206" spans="1:14" x14ac:dyDescent="0.25">
      <c r="A206" s="1">
        <v>42762</v>
      </c>
      <c r="B206" t="s">
        <v>14</v>
      </c>
      <c r="C206">
        <v>499</v>
      </c>
      <c r="D206">
        <v>516</v>
      </c>
      <c r="E206">
        <v>491.05</v>
      </c>
      <c r="F206">
        <v>493.9</v>
      </c>
      <c r="G206">
        <v>508</v>
      </c>
      <c r="H206">
        <v>504.4</v>
      </c>
      <c r="I206">
        <v>502.43</v>
      </c>
      <c r="J206">
        <v>577</v>
      </c>
      <c r="K206">
        <v>220</v>
      </c>
      <c r="L206">
        <v>42784</v>
      </c>
      <c r="M206" s="2">
        <v>21496032.350000001</v>
      </c>
      <c r="N206">
        <v>2416</v>
      </c>
    </row>
    <row r="207" spans="1:14" x14ac:dyDescent="0.25">
      <c r="A207" s="1">
        <v>42765</v>
      </c>
      <c r="B207" t="s">
        <v>14</v>
      </c>
      <c r="C207">
        <v>503.05</v>
      </c>
      <c r="D207">
        <v>510</v>
      </c>
      <c r="E207">
        <v>499.15</v>
      </c>
      <c r="F207">
        <v>504.4</v>
      </c>
      <c r="G207">
        <v>500.05</v>
      </c>
      <c r="H207">
        <v>500.7</v>
      </c>
      <c r="I207">
        <v>503.99</v>
      </c>
      <c r="J207">
        <v>577</v>
      </c>
      <c r="K207">
        <v>220</v>
      </c>
      <c r="L207">
        <v>16809</v>
      </c>
      <c r="M207" s="2">
        <v>8471564.8499999996</v>
      </c>
      <c r="N207">
        <v>786</v>
      </c>
    </row>
    <row r="208" spans="1:14" x14ac:dyDescent="0.25">
      <c r="A208" s="1">
        <v>42766</v>
      </c>
      <c r="B208" t="s">
        <v>14</v>
      </c>
      <c r="C208">
        <v>502.85</v>
      </c>
      <c r="D208">
        <v>512</v>
      </c>
      <c r="E208">
        <v>500</v>
      </c>
      <c r="F208">
        <v>500.7</v>
      </c>
      <c r="G208">
        <v>502.2</v>
      </c>
      <c r="H208">
        <v>503.9</v>
      </c>
      <c r="I208">
        <v>505</v>
      </c>
      <c r="J208">
        <v>577</v>
      </c>
      <c r="K208">
        <v>220</v>
      </c>
      <c r="L208">
        <v>26195</v>
      </c>
      <c r="M208" s="2">
        <v>13228491.85</v>
      </c>
      <c r="N208">
        <v>1663</v>
      </c>
    </row>
    <row r="209" spans="1:14" x14ac:dyDescent="0.25">
      <c r="A209" s="1">
        <v>42767</v>
      </c>
      <c r="B209" t="s">
        <v>14</v>
      </c>
      <c r="C209">
        <v>503</v>
      </c>
      <c r="D209">
        <v>510</v>
      </c>
      <c r="E209">
        <v>500.1</v>
      </c>
      <c r="F209">
        <v>503.9</v>
      </c>
      <c r="G209">
        <v>507</v>
      </c>
      <c r="H209">
        <v>506.35</v>
      </c>
      <c r="I209">
        <v>505.62</v>
      </c>
      <c r="J209">
        <v>577</v>
      </c>
      <c r="K209">
        <v>220</v>
      </c>
      <c r="L209">
        <v>13732</v>
      </c>
      <c r="M209" s="2">
        <v>6943176.6500000004</v>
      </c>
      <c r="N209">
        <v>1066</v>
      </c>
    </row>
    <row r="210" spans="1:14" x14ac:dyDescent="0.25">
      <c r="A210" s="1">
        <v>42768</v>
      </c>
      <c r="B210" t="s">
        <v>14</v>
      </c>
      <c r="C210">
        <v>510</v>
      </c>
      <c r="D210">
        <v>522.79999999999995</v>
      </c>
      <c r="E210">
        <v>506</v>
      </c>
      <c r="F210">
        <v>506.35</v>
      </c>
      <c r="G210">
        <v>522.29999999999995</v>
      </c>
      <c r="H210">
        <v>519</v>
      </c>
      <c r="I210">
        <v>515.21</v>
      </c>
      <c r="J210">
        <v>577</v>
      </c>
      <c r="K210">
        <v>220</v>
      </c>
      <c r="L210">
        <v>37617</v>
      </c>
      <c r="M210" s="2">
        <v>19380707.600000001</v>
      </c>
      <c r="N210">
        <v>2717</v>
      </c>
    </row>
    <row r="211" spans="1:14" x14ac:dyDescent="0.25">
      <c r="A211" s="1">
        <v>42769</v>
      </c>
      <c r="B211" t="s">
        <v>14</v>
      </c>
      <c r="C211">
        <v>522</v>
      </c>
      <c r="D211">
        <v>550</v>
      </c>
      <c r="E211">
        <v>522</v>
      </c>
      <c r="F211">
        <v>519</v>
      </c>
      <c r="G211">
        <v>543.20000000000005</v>
      </c>
      <c r="H211">
        <v>543.54999999999995</v>
      </c>
      <c r="I211">
        <v>540.66</v>
      </c>
      <c r="J211">
        <v>577</v>
      </c>
      <c r="K211">
        <v>220</v>
      </c>
      <c r="L211">
        <v>81185</v>
      </c>
      <c r="M211" s="2">
        <v>43893580</v>
      </c>
      <c r="N211">
        <v>4693</v>
      </c>
    </row>
    <row r="212" spans="1:14" x14ac:dyDescent="0.25">
      <c r="A212" s="1">
        <v>42772</v>
      </c>
      <c r="B212" t="s">
        <v>14</v>
      </c>
      <c r="C212">
        <v>549.5</v>
      </c>
      <c r="D212">
        <v>580.70000000000005</v>
      </c>
      <c r="E212">
        <v>545</v>
      </c>
      <c r="F212">
        <v>543.54999999999995</v>
      </c>
      <c r="G212">
        <v>567</v>
      </c>
      <c r="H212">
        <v>568.4</v>
      </c>
      <c r="I212">
        <v>569.45000000000005</v>
      </c>
      <c r="J212">
        <v>580.70000000000005</v>
      </c>
      <c r="K212">
        <v>220</v>
      </c>
      <c r="L212">
        <v>130381</v>
      </c>
      <c r="M212" s="2">
        <v>74245081.950000003</v>
      </c>
      <c r="N212">
        <v>7238</v>
      </c>
    </row>
    <row r="213" spans="1:14" x14ac:dyDescent="0.25">
      <c r="A213" s="1">
        <v>42773</v>
      </c>
      <c r="B213" t="s">
        <v>14</v>
      </c>
      <c r="C213">
        <v>567.5</v>
      </c>
      <c r="D213">
        <v>584.4</v>
      </c>
      <c r="E213">
        <v>567.5</v>
      </c>
      <c r="F213">
        <v>568.4</v>
      </c>
      <c r="G213">
        <v>571</v>
      </c>
      <c r="H213">
        <v>570.79999999999995</v>
      </c>
      <c r="I213">
        <v>574.34</v>
      </c>
      <c r="J213">
        <v>584.4</v>
      </c>
      <c r="K213">
        <v>220</v>
      </c>
      <c r="L213">
        <v>31166</v>
      </c>
      <c r="M213" s="2">
        <v>17899908.350000001</v>
      </c>
      <c r="N213">
        <v>1896</v>
      </c>
    </row>
    <row r="214" spans="1:14" x14ac:dyDescent="0.25">
      <c r="A214" s="1">
        <v>42774</v>
      </c>
      <c r="B214" t="s">
        <v>14</v>
      </c>
      <c r="C214">
        <v>565.1</v>
      </c>
      <c r="D214">
        <v>607</v>
      </c>
      <c r="E214">
        <v>565.1</v>
      </c>
      <c r="F214">
        <v>570.79999999999995</v>
      </c>
      <c r="G214">
        <v>599</v>
      </c>
      <c r="H214">
        <v>600.1</v>
      </c>
      <c r="I214">
        <v>594.67999999999995</v>
      </c>
      <c r="J214">
        <v>607</v>
      </c>
      <c r="K214">
        <v>220</v>
      </c>
      <c r="L214">
        <v>205922</v>
      </c>
      <c r="M214" s="2">
        <v>122457804.34999999</v>
      </c>
      <c r="N214">
        <v>9316</v>
      </c>
    </row>
    <row r="215" spans="1:14" x14ac:dyDescent="0.25">
      <c r="A215" s="1">
        <v>42775</v>
      </c>
      <c r="B215" t="s">
        <v>14</v>
      </c>
      <c r="C215">
        <v>605.79999999999995</v>
      </c>
      <c r="D215">
        <v>720.1</v>
      </c>
      <c r="E215">
        <v>605</v>
      </c>
      <c r="F215">
        <v>600.1</v>
      </c>
      <c r="G215">
        <v>720.1</v>
      </c>
      <c r="H215">
        <v>717.8</v>
      </c>
      <c r="I215">
        <v>680.75</v>
      </c>
      <c r="J215">
        <v>720.1</v>
      </c>
      <c r="K215">
        <v>220</v>
      </c>
      <c r="L215">
        <v>1677524</v>
      </c>
      <c r="M215" s="2">
        <v>1141980850.4000001</v>
      </c>
      <c r="N215">
        <v>47818</v>
      </c>
    </row>
    <row r="216" spans="1:14" x14ac:dyDescent="0.25">
      <c r="A216" s="1">
        <v>42776</v>
      </c>
      <c r="B216" t="s">
        <v>14</v>
      </c>
      <c r="C216">
        <v>720</v>
      </c>
      <c r="D216">
        <v>729</v>
      </c>
      <c r="E216">
        <v>687.1</v>
      </c>
      <c r="F216">
        <v>717.8</v>
      </c>
      <c r="G216">
        <v>695</v>
      </c>
      <c r="H216">
        <v>696.3</v>
      </c>
      <c r="I216">
        <v>704.52</v>
      </c>
      <c r="J216">
        <v>729</v>
      </c>
      <c r="K216">
        <v>220</v>
      </c>
      <c r="L216">
        <v>475813</v>
      </c>
      <c r="M216" s="2">
        <v>335218336.39999998</v>
      </c>
      <c r="N216">
        <v>16853</v>
      </c>
    </row>
    <row r="217" spans="1:14" x14ac:dyDescent="0.25">
      <c r="A217" s="1">
        <v>42779</v>
      </c>
      <c r="B217" t="s">
        <v>14</v>
      </c>
      <c r="C217">
        <v>698.85</v>
      </c>
      <c r="D217">
        <v>812.4</v>
      </c>
      <c r="E217">
        <v>693.35</v>
      </c>
      <c r="F217">
        <v>696.3</v>
      </c>
      <c r="G217">
        <v>786.2</v>
      </c>
      <c r="H217">
        <v>792.05</v>
      </c>
      <c r="I217">
        <v>776.31</v>
      </c>
      <c r="J217">
        <v>812.4</v>
      </c>
      <c r="K217">
        <v>228</v>
      </c>
      <c r="L217">
        <v>1989217</v>
      </c>
      <c r="M217" s="2">
        <v>1544239575.4000001</v>
      </c>
      <c r="N217">
        <v>65674</v>
      </c>
    </row>
    <row r="218" spans="1:14" x14ac:dyDescent="0.25">
      <c r="A218" s="1">
        <v>42780</v>
      </c>
      <c r="B218" t="s">
        <v>14</v>
      </c>
      <c r="C218">
        <v>782.55</v>
      </c>
      <c r="D218">
        <v>873.9</v>
      </c>
      <c r="E218">
        <v>773.85</v>
      </c>
      <c r="F218">
        <v>792.05</v>
      </c>
      <c r="G218">
        <v>839</v>
      </c>
      <c r="H218">
        <v>831.9</v>
      </c>
      <c r="I218">
        <v>840.01</v>
      </c>
      <c r="J218">
        <v>873.9</v>
      </c>
      <c r="K218">
        <v>228</v>
      </c>
      <c r="L218">
        <v>2396656</v>
      </c>
      <c r="M218" s="2">
        <v>2013204088.3</v>
      </c>
      <c r="N218">
        <v>79213</v>
      </c>
    </row>
    <row r="219" spans="1:14" x14ac:dyDescent="0.25">
      <c r="A219" s="1">
        <v>42781</v>
      </c>
      <c r="B219" t="s">
        <v>14</v>
      </c>
      <c r="C219">
        <v>825.7</v>
      </c>
      <c r="D219">
        <v>833.8</v>
      </c>
      <c r="E219">
        <v>788.5</v>
      </c>
      <c r="F219">
        <v>831.9</v>
      </c>
      <c r="G219">
        <v>800</v>
      </c>
      <c r="H219">
        <v>800.8</v>
      </c>
      <c r="I219">
        <v>808.81</v>
      </c>
      <c r="J219">
        <v>873.9</v>
      </c>
      <c r="K219">
        <v>228</v>
      </c>
      <c r="L219">
        <v>596995</v>
      </c>
      <c r="M219" s="2">
        <v>482854905.55000001</v>
      </c>
      <c r="N219">
        <v>24740</v>
      </c>
    </row>
    <row r="220" spans="1:14" x14ac:dyDescent="0.25">
      <c r="A220" s="1">
        <v>42782</v>
      </c>
      <c r="B220" t="s">
        <v>14</v>
      </c>
      <c r="C220">
        <v>803.6</v>
      </c>
      <c r="D220">
        <v>839.4</v>
      </c>
      <c r="E220">
        <v>802</v>
      </c>
      <c r="F220">
        <v>800.8</v>
      </c>
      <c r="G220">
        <v>835</v>
      </c>
      <c r="H220">
        <v>828.4</v>
      </c>
      <c r="I220">
        <v>823.86</v>
      </c>
      <c r="J220">
        <v>873.9</v>
      </c>
      <c r="K220">
        <v>228</v>
      </c>
      <c r="L220">
        <v>638778</v>
      </c>
      <c r="M220" s="2">
        <v>526266762.75</v>
      </c>
      <c r="N220">
        <v>23722</v>
      </c>
    </row>
    <row r="221" spans="1:14" x14ac:dyDescent="0.25">
      <c r="A221" s="1">
        <v>42783</v>
      </c>
      <c r="B221" t="s">
        <v>14</v>
      </c>
      <c r="C221">
        <v>834</v>
      </c>
      <c r="D221">
        <v>843.4</v>
      </c>
      <c r="E221">
        <v>818.1</v>
      </c>
      <c r="F221">
        <v>828.4</v>
      </c>
      <c r="G221">
        <v>826</v>
      </c>
      <c r="H221">
        <v>823.35</v>
      </c>
      <c r="I221">
        <v>828.34</v>
      </c>
      <c r="J221">
        <v>873.9</v>
      </c>
      <c r="K221">
        <v>228</v>
      </c>
      <c r="L221">
        <v>170453</v>
      </c>
      <c r="M221" s="2">
        <v>141192482.80000001</v>
      </c>
      <c r="N221">
        <v>6151</v>
      </c>
    </row>
    <row r="222" spans="1:14" x14ac:dyDescent="0.25">
      <c r="A222" s="1">
        <v>42786</v>
      </c>
      <c r="B222" t="s">
        <v>14</v>
      </c>
      <c r="C222">
        <v>819.9</v>
      </c>
      <c r="D222">
        <v>860.9</v>
      </c>
      <c r="E222">
        <v>812</v>
      </c>
      <c r="F222">
        <v>823.35</v>
      </c>
      <c r="G222">
        <v>836</v>
      </c>
      <c r="H222">
        <v>836.8</v>
      </c>
      <c r="I222">
        <v>840.66</v>
      </c>
      <c r="J222">
        <v>873.9</v>
      </c>
      <c r="K222">
        <v>236</v>
      </c>
      <c r="L222">
        <v>355166</v>
      </c>
      <c r="M222" s="2">
        <v>298573755.19999999</v>
      </c>
      <c r="N222">
        <v>13354</v>
      </c>
    </row>
    <row r="223" spans="1:14" x14ac:dyDescent="0.25">
      <c r="A223" s="1">
        <v>42787</v>
      </c>
      <c r="B223" t="s">
        <v>14</v>
      </c>
      <c r="C223">
        <v>839.55</v>
      </c>
      <c r="D223">
        <v>858</v>
      </c>
      <c r="E223">
        <v>826</v>
      </c>
      <c r="F223">
        <v>836.8</v>
      </c>
      <c r="G223">
        <v>833.1</v>
      </c>
      <c r="H223">
        <v>833.55</v>
      </c>
      <c r="I223">
        <v>841.47</v>
      </c>
      <c r="J223">
        <v>873.9</v>
      </c>
      <c r="K223">
        <v>236</v>
      </c>
      <c r="L223">
        <v>220071</v>
      </c>
      <c r="M223" s="2">
        <v>185182956.59999999</v>
      </c>
      <c r="N223">
        <v>8759</v>
      </c>
    </row>
    <row r="224" spans="1:14" x14ac:dyDescent="0.25">
      <c r="A224" s="1">
        <v>42788</v>
      </c>
      <c r="B224" t="s">
        <v>14</v>
      </c>
      <c r="C224">
        <v>838</v>
      </c>
      <c r="D224">
        <v>858</v>
      </c>
      <c r="E224">
        <v>834.15</v>
      </c>
      <c r="F224">
        <v>833.55</v>
      </c>
      <c r="G224">
        <v>841</v>
      </c>
      <c r="H224">
        <v>841.25</v>
      </c>
      <c r="I224">
        <v>845.85</v>
      </c>
      <c r="J224">
        <v>873.9</v>
      </c>
      <c r="K224">
        <v>236</v>
      </c>
      <c r="L224">
        <v>292409</v>
      </c>
      <c r="M224" s="2">
        <v>247333002.75</v>
      </c>
      <c r="N224">
        <v>13732</v>
      </c>
    </row>
    <row r="225" spans="1:14" x14ac:dyDescent="0.25">
      <c r="A225" s="1">
        <v>42789</v>
      </c>
      <c r="B225" t="s">
        <v>14</v>
      </c>
      <c r="C225">
        <v>847.2</v>
      </c>
      <c r="D225">
        <v>895.9</v>
      </c>
      <c r="E225">
        <v>843.4</v>
      </c>
      <c r="F225">
        <v>841.25</v>
      </c>
      <c r="G225">
        <v>879.8</v>
      </c>
      <c r="H225">
        <v>868.15</v>
      </c>
      <c r="I225">
        <v>876.33</v>
      </c>
      <c r="J225">
        <v>895.9</v>
      </c>
      <c r="K225">
        <v>236</v>
      </c>
      <c r="L225">
        <v>931656</v>
      </c>
      <c r="M225" s="2">
        <v>816434484.39999998</v>
      </c>
      <c r="N225">
        <v>30916</v>
      </c>
    </row>
    <row r="226" spans="1:14" x14ac:dyDescent="0.25">
      <c r="A226" s="1">
        <v>42793</v>
      </c>
      <c r="B226" t="s">
        <v>14</v>
      </c>
      <c r="C226">
        <v>870.7</v>
      </c>
      <c r="D226">
        <v>896</v>
      </c>
      <c r="E226">
        <v>865.7</v>
      </c>
      <c r="F226">
        <v>868.15</v>
      </c>
      <c r="G226">
        <v>874</v>
      </c>
      <c r="H226">
        <v>872.6</v>
      </c>
      <c r="I226">
        <v>878.06</v>
      </c>
      <c r="J226">
        <v>896</v>
      </c>
      <c r="K226">
        <v>251.2</v>
      </c>
      <c r="L226">
        <v>248907</v>
      </c>
      <c r="M226" s="2">
        <v>218554647.59999999</v>
      </c>
      <c r="N226">
        <v>9818</v>
      </c>
    </row>
    <row r="227" spans="1:14" x14ac:dyDescent="0.25">
      <c r="A227" s="1">
        <v>42794</v>
      </c>
      <c r="B227" t="s">
        <v>14</v>
      </c>
      <c r="C227">
        <v>877</v>
      </c>
      <c r="D227">
        <v>884.9</v>
      </c>
      <c r="E227">
        <v>849.95</v>
      </c>
      <c r="F227">
        <v>872.6</v>
      </c>
      <c r="G227">
        <v>851.1</v>
      </c>
      <c r="H227">
        <v>858.55</v>
      </c>
      <c r="I227">
        <v>870.31</v>
      </c>
      <c r="J227">
        <v>896</v>
      </c>
      <c r="K227">
        <v>251.2</v>
      </c>
      <c r="L227">
        <v>109415</v>
      </c>
      <c r="M227" s="2">
        <v>95224650.75</v>
      </c>
      <c r="N227">
        <v>4926</v>
      </c>
    </row>
    <row r="228" spans="1:14" x14ac:dyDescent="0.25">
      <c r="A228" s="1">
        <v>42795</v>
      </c>
      <c r="B228" t="s">
        <v>14</v>
      </c>
      <c r="C228">
        <v>859.85</v>
      </c>
      <c r="D228">
        <v>866.4</v>
      </c>
      <c r="E228">
        <v>834.55</v>
      </c>
      <c r="F228">
        <v>858.55</v>
      </c>
      <c r="G228">
        <v>839</v>
      </c>
      <c r="H228">
        <v>838.7</v>
      </c>
      <c r="I228">
        <v>848.6</v>
      </c>
      <c r="J228">
        <v>896</v>
      </c>
      <c r="K228">
        <v>251.2</v>
      </c>
      <c r="L228">
        <v>108635</v>
      </c>
      <c r="M228" s="2">
        <v>92187118.75</v>
      </c>
      <c r="N228">
        <v>4169</v>
      </c>
    </row>
    <row r="229" spans="1:14" x14ac:dyDescent="0.25">
      <c r="A229" s="1">
        <v>42796</v>
      </c>
      <c r="B229" t="s">
        <v>14</v>
      </c>
      <c r="C229">
        <v>845</v>
      </c>
      <c r="D229">
        <v>859.5</v>
      </c>
      <c r="E229">
        <v>827</v>
      </c>
      <c r="F229">
        <v>838.7</v>
      </c>
      <c r="G229">
        <v>833</v>
      </c>
      <c r="H229">
        <v>831.3</v>
      </c>
      <c r="I229">
        <v>845.18</v>
      </c>
      <c r="J229">
        <v>896</v>
      </c>
      <c r="K229">
        <v>251.2</v>
      </c>
      <c r="L229">
        <v>100117</v>
      </c>
      <c r="M229" s="2">
        <v>84616409.75</v>
      </c>
      <c r="N229">
        <v>4159</v>
      </c>
    </row>
    <row r="230" spans="1:14" x14ac:dyDescent="0.25">
      <c r="A230" s="1">
        <v>42797</v>
      </c>
      <c r="B230" t="s">
        <v>14</v>
      </c>
      <c r="C230">
        <v>834.9</v>
      </c>
      <c r="D230">
        <v>844</v>
      </c>
      <c r="E230">
        <v>830</v>
      </c>
      <c r="F230">
        <v>831.3</v>
      </c>
      <c r="G230">
        <v>837.75</v>
      </c>
      <c r="H230">
        <v>833.5</v>
      </c>
      <c r="I230">
        <v>835.47</v>
      </c>
      <c r="J230">
        <v>896</v>
      </c>
      <c r="K230">
        <v>251.2</v>
      </c>
      <c r="L230">
        <v>42632</v>
      </c>
      <c r="M230" s="2">
        <v>35617552.299999997</v>
      </c>
      <c r="N230">
        <v>1974</v>
      </c>
    </row>
    <row r="231" spans="1:14" x14ac:dyDescent="0.25">
      <c r="A231" s="1">
        <v>42800</v>
      </c>
      <c r="B231" t="s">
        <v>14</v>
      </c>
      <c r="C231">
        <v>835</v>
      </c>
      <c r="D231">
        <v>854</v>
      </c>
      <c r="E231">
        <v>835</v>
      </c>
      <c r="F231">
        <v>833.5</v>
      </c>
      <c r="G231">
        <v>842.05</v>
      </c>
      <c r="H231">
        <v>841.8</v>
      </c>
      <c r="I231">
        <v>844.15</v>
      </c>
      <c r="J231">
        <v>896</v>
      </c>
      <c r="K231">
        <v>265.05</v>
      </c>
      <c r="L231">
        <v>65269</v>
      </c>
      <c r="M231" s="2">
        <v>55096871.850000001</v>
      </c>
      <c r="N231">
        <v>4300</v>
      </c>
    </row>
    <row r="232" spans="1:14" x14ac:dyDescent="0.25">
      <c r="A232" s="1">
        <v>42801</v>
      </c>
      <c r="B232" t="s">
        <v>14</v>
      </c>
      <c r="C232">
        <v>846.9</v>
      </c>
      <c r="D232">
        <v>864.95</v>
      </c>
      <c r="E232">
        <v>823</v>
      </c>
      <c r="F232">
        <v>841.8</v>
      </c>
      <c r="G232">
        <v>834.1</v>
      </c>
      <c r="H232">
        <v>836.85</v>
      </c>
      <c r="I232">
        <v>846.69</v>
      </c>
      <c r="J232">
        <v>896</v>
      </c>
      <c r="K232">
        <v>265.05</v>
      </c>
      <c r="L232">
        <v>168961</v>
      </c>
      <c r="M232" s="2">
        <v>143057879</v>
      </c>
      <c r="N232">
        <v>7173</v>
      </c>
    </row>
    <row r="233" spans="1:14" x14ac:dyDescent="0.25">
      <c r="A233" s="1">
        <v>42802</v>
      </c>
      <c r="B233" t="s">
        <v>14</v>
      </c>
      <c r="C233">
        <v>839.85</v>
      </c>
      <c r="D233">
        <v>847.9</v>
      </c>
      <c r="E233">
        <v>827.1</v>
      </c>
      <c r="F233">
        <v>836.85</v>
      </c>
      <c r="G233">
        <v>828</v>
      </c>
      <c r="H233">
        <v>830.5</v>
      </c>
      <c r="I233">
        <v>836.75</v>
      </c>
      <c r="J233">
        <v>896</v>
      </c>
      <c r="K233">
        <v>265.05</v>
      </c>
      <c r="L233">
        <v>57932</v>
      </c>
      <c r="M233" s="2">
        <v>48474350.549999997</v>
      </c>
      <c r="N233">
        <v>2593</v>
      </c>
    </row>
    <row r="234" spans="1:14" x14ac:dyDescent="0.25">
      <c r="A234" s="1">
        <v>42803</v>
      </c>
      <c r="B234" t="s">
        <v>14</v>
      </c>
      <c r="C234">
        <v>833.15</v>
      </c>
      <c r="D234">
        <v>840</v>
      </c>
      <c r="E234">
        <v>818</v>
      </c>
      <c r="F234">
        <v>830.5</v>
      </c>
      <c r="G234">
        <v>825</v>
      </c>
      <c r="H234">
        <v>825</v>
      </c>
      <c r="I234">
        <v>831.24</v>
      </c>
      <c r="J234">
        <v>896</v>
      </c>
      <c r="K234">
        <v>265.05</v>
      </c>
      <c r="L234">
        <v>31922</v>
      </c>
      <c r="M234" s="2">
        <v>26534771.75</v>
      </c>
      <c r="N234">
        <v>1571</v>
      </c>
    </row>
    <row r="235" spans="1:14" x14ac:dyDescent="0.25">
      <c r="A235" s="1">
        <v>42804</v>
      </c>
      <c r="B235" t="s">
        <v>14</v>
      </c>
      <c r="C235">
        <v>827</v>
      </c>
      <c r="D235">
        <v>836.4</v>
      </c>
      <c r="E235">
        <v>814</v>
      </c>
      <c r="F235">
        <v>825</v>
      </c>
      <c r="G235">
        <v>815.1</v>
      </c>
      <c r="H235">
        <v>819.35</v>
      </c>
      <c r="I235">
        <v>826.48</v>
      </c>
      <c r="J235">
        <v>896</v>
      </c>
      <c r="K235">
        <v>265.05</v>
      </c>
      <c r="L235">
        <v>28873</v>
      </c>
      <c r="M235" s="2">
        <v>23863026.75</v>
      </c>
      <c r="N235">
        <v>1561</v>
      </c>
    </row>
    <row r="236" spans="1:14" x14ac:dyDescent="0.25">
      <c r="A236" s="1">
        <v>42808</v>
      </c>
      <c r="B236" t="s">
        <v>14</v>
      </c>
      <c r="C236">
        <v>820</v>
      </c>
      <c r="D236">
        <v>848.5</v>
      </c>
      <c r="E236">
        <v>820</v>
      </c>
      <c r="F236">
        <v>819.35</v>
      </c>
      <c r="G236">
        <v>824</v>
      </c>
      <c r="H236">
        <v>824.5</v>
      </c>
      <c r="I236">
        <v>830.61</v>
      </c>
      <c r="J236">
        <v>896</v>
      </c>
      <c r="K236">
        <v>302.60000000000002</v>
      </c>
      <c r="L236">
        <v>32221</v>
      </c>
      <c r="M236" s="2">
        <v>26763142.25</v>
      </c>
      <c r="N236">
        <v>1988</v>
      </c>
    </row>
    <row r="237" spans="1:14" x14ac:dyDescent="0.25">
      <c r="A237" s="1">
        <v>42809</v>
      </c>
      <c r="B237" t="s">
        <v>14</v>
      </c>
      <c r="C237">
        <v>827.7</v>
      </c>
      <c r="D237">
        <v>831.65</v>
      </c>
      <c r="E237">
        <v>817.1</v>
      </c>
      <c r="F237">
        <v>824.5</v>
      </c>
      <c r="G237">
        <v>820</v>
      </c>
      <c r="H237">
        <v>819.95</v>
      </c>
      <c r="I237">
        <v>824.39</v>
      </c>
      <c r="J237">
        <v>896</v>
      </c>
      <c r="K237">
        <v>302.60000000000002</v>
      </c>
      <c r="L237">
        <v>31921</v>
      </c>
      <c r="M237" s="2">
        <v>26315366</v>
      </c>
      <c r="N237">
        <v>2014</v>
      </c>
    </row>
    <row r="238" spans="1:14" x14ac:dyDescent="0.25">
      <c r="A238" s="1">
        <v>42810</v>
      </c>
      <c r="B238" t="s">
        <v>14</v>
      </c>
      <c r="C238">
        <v>824</v>
      </c>
      <c r="D238">
        <v>835</v>
      </c>
      <c r="E238">
        <v>818.85</v>
      </c>
      <c r="F238">
        <v>819.95</v>
      </c>
      <c r="G238">
        <v>821</v>
      </c>
      <c r="H238">
        <v>821.15</v>
      </c>
      <c r="I238">
        <v>825.82</v>
      </c>
      <c r="J238">
        <v>896</v>
      </c>
      <c r="K238">
        <v>302.60000000000002</v>
      </c>
      <c r="L238">
        <v>35479</v>
      </c>
      <c r="M238" s="2">
        <v>29299425.050000001</v>
      </c>
      <c r="N238">
        <v>2385</v>
      </c>
    </row>
    <row r="239" spans="1:14" x14ac:dyDescent="0.25">
      <c r="A239" s="1">
        <v>42811</v>
      </c>
      <c r="B239" t="s">
        <v>14</v>
      </c>
      <c r="C239">
        <v>820.2</v>
      </c>
      <c r="D239">
        <v>827.85</v>
      </c>
      <c r="E239">
        <v>796.35</v>
      </c>
      <c r="F239">
        <v>821.15</v>
      </c>
      <c r="G239">
        <v>797</v>
      </c>
      <c r="H239">
        <v>802</v>
      </c>
      <c r="I239">
        <v>813.32</v>
      </c>
      <c r="J239">
        <v>896</v>
      </c>
      <c r="K239">
        <v>302.60000000000002</v>
      </c>
      <c r="L239">
        <v>29008</v>
      </c>
      <c r="M239" s="2">
        <v>23592694.949999999</v>
      </c>
      <c r="N239">
        <v>1955</v>
      </c>
    </row>
    <row r="240" spans="1:14" x14ac:dyDescent="0.25">
      <c r="A240" s="1">
        <v>42814</v>
      </c>
      <c r="B240" t="s">
        <v>14</v>
      </c>
      <c r="C240">
        <v>807.8</v>
      </c>
      <c r="D240">
        <v>853.5</v>
      </c>
      <c r="E240">
        <v>769.9</v>
      </c>
      <c r="F240">
        <v>802</v>
      </c>
      <c r="G240">
        <v>837.7</v>
      </c>
      <c r="H240">
        <v>837.3</v>
      </c>
      <c r="I240">
        <v>835.71</v>
      </c>
      <c r="J240">
        <v>896</v>
      </c>
      <c r="K240">
        <v>328.55</v>
      </c>
      <c r="L240">
        <v>285202</v>
      </c>
      <c r="M240" s="2">
        <v>238346602.09999999</v>
      </c>
      <c r="N240">
        <v>14401</v>
      </c>
    </row>
    <row r="241" spans="1:14" x14ac:dyDescent="0.25">
      <c r="A241" s="1">
        <v>42815</v>
      </c>
      <c r="B241" t="s">
        <v>14</v>
      </c>
      <c r="C241">
        <v>842.9</v>
      </c>
      <c r="D241">
        <v>852</v>
      </c>
      <c r="E241">
        <v>832</v>
      </c>
      <c r="F241">
        <v>837.3</v>
      </c>
      <c r="G241">
        <v>834.9</v>
      </c>
      <c r="H241">
        <v>834</v>
      </c>
      <c r="I241">
        <v>842.14</v>
      </c>
      <c r="J241">
        <v>896</v>
      </c>
      <c r="K241">
        <v>328.55</v>
      </c>
      <c r="L241">
        <v>57405</v>
      </c>
      <c r="M241" s="2">
        <v>48343029.850000001</v>
      </c>
      <c r="N241">
        <v>4812</v>
      </c>
    </row>
    <row r="242" spans="1:14" x14ac:dyDescent="0.25">
      <c r="A242" s="1">
        <v>42816</v>
      </c>
      <c r="B242" t="s">
        <v>14</v>
      </c>
      <c r="C242">
        <v>828</v>
      </c>
      <c r="D242">
        <v>833.5</v>
      </c>
      <c r="E242">
        <v>815.25</v>
      </c>
      <c r="F242">
        <v>834</v>
      </c>
      <c r="G242">
        <v>820.95</v>
      </c>
      <c r="H242">
        <v>820.55</v>
      </c>
      <c r="I242">
        <v>824.11</v>
      </c>
      <c r="J242">
        <v>896</v>
      </c>
      <c r="K242">
        <v>328.55</v>
      </c>
      <c r="L242">
        <v>25387</v>
      </c>
      <c r="M242" s="2">
        <v>20921740</v>
      </c>
      <c r="N242">
        <v>1550</v>
      </c>
    </row>
    <row r="243" spans="1:14" x14ac:dyDescent="0.25">
      <c r="A243" s="1">
        <v>42817</v>
      </c>
      <c r="B243" t="s">
        <v>14</v>
      </c>
      <c r="C243">
        <v>826.65</v>
      </c>
      <c r="D243">
        <v>860.5</v>
      </c>
      <c r="E243">
        <v>822.3</v>
      </c>
      <c r="F243">
        <v>820.55</v>
      </c>
      <c r="G243">
        <v>846.95</v>
      </c>
      <c r="H243">
        <v>845.3</v>
      </c>
      <c r="I243">
        <v>847.85</v>
      </c>
      <c r="J243">
        <v>896</v>
      </c>
      <c r="K243">
        <v>328.55</v>
      </c>
      <c r="L243">
        <v>136060</v>
      </c>
      <c r="M243" s="2">
        <v>115358382.15000001</v>
      </c>
      <c r="N243">
        <v>7829</v>
      </c>
    </row>
    <row r="244" spans="1:14" x14ac:dyDescent="0.25">
      <c r="A244" s="1">
        <v>42818</v>
      </c>
      <c r="B244" t="s">
        <v>14</v>
      </c>
      <c r="C244">
        <v>846</v>
      </c>
      <c r="D244">
        <v>858</v>
      </c>
      <c r="E244">
        <v>835.2</v>
      </c>
      <c r="F244">
        <v>845.3</v>
      </c>
      <c r="G244">
        <v>842</v>
      </c>
      <c r="H244">
        <v>838.65</v>
      </c>
      <c r="I244">
        <v>847.61</v>
      </c>
      <c r="J244">
        <v>896</v>
      </c>
      <c r="K244">
        <v>328.55</v>
      </c>
      <c r="L244">
        <v>54927</v>
      </c>
      <c r="M244" s="2">
        <v>46556843.950000003</v>
      </c>
      <c r="N244">
        <v>4245</v>
      </c>
    </row>
    <row r="245" spans="1:14" x14ac:dyDescent="0.25">
      <c r="A245" s="1">
        <v>42821</v>
      </c>
      <c r="B245" t="s">
        <v>14</v>
      </c>
      <c r="C245">
        <v>848.7</v>
      </c>
      <c r="D245">
        <v>922.5</v>
      </c>
      <c r="E245">
        <v>845.5</v>
      </c>
      <c r="F245">
        <v>838.65</v>
      </c>
      <c r="G245">
        <v>922.5</v>
      </c>
      <c r="H245">
        <v>919.45</v>
      </c>
      <c r="I245">
        <v>896.68</v>
      </c>
      <c r="J245">
        <v>922.5</v>
      </c>
      <c r="K245">
        <v>335.5</v>
      </c>
      <c r="L245">
        <v>616189</v>
      </c>
      <c r="M245" s="2">
        <v>552525076.75</v>
      </c>
      <c r="N245">
        <v>21287</v>
      </c>
    </row>
    <row r="246" spans="1:14" x14ac:dyDescent="0.25">
      <c r="A246" s="1">
        <v>42822</v>
      </c>
      <c r="B246" t="s">
        <v>14</v>
      </c>
      <c r="C246">
        <v>965</v>
      </c>
      <c r="D246" s="2">
        <v>1011.35</v>
      </c>
      <c r="E246">
        <v>952</v>
      </c>
      <c r="F246">
        <v>919.45</v>
      </c>
      <c r="G246" s="2">
        <v>1011.35</v>
      </c>
      <c r="H246" s="2">
        <v>1009.45</v>
      </c>
      <c r="I246">
        <v>991.57</v>
      </c>
      <c r="J246" s="2">
        <v>1011.35</v>
      </c>
      <c r="K246">
        <v>335.5</v>
      </c>
      <c r="L246">
        <v>956805</v>
      </c>
      <c r="M246" s="2">
        <v>948739139.64999998</v>
      </c>
      <c r="N246">
        <v>34162</v>
      </c>
    </row>
    <row r="247" spans="1:14" x14ac:dyDescent="0.25">
      <c r="A247" s="1">
        <v>42823</v>
      </c>
      <c r="B247" t="s">
        <v>14</v>
      </c>
      <c r="C247" s="2">
        <v>1027.7</v>
      </c>
      <c r="D247" s="2">
        <v>1072.6500000000001</v>
      </c>
      <c r="E247" s="2">
        <v>1015.65</v>
      </c>
      <c r="F247" s="2">
        <v>1009.45</v>
      </c>
      <c r="G247" s="2">
        <v>1030.5999999999999</v>
      </c>
      <c r="H247" s="2">
        <v>1032.3</v>
      </c>
      <c r="I247" s="2">
        <v>1038.1600000000001</v>
      </c>
      <c r="J247" s="2">
        <v>1072.6500000000001</v>
      </c>
      <c r="K247">
        <v>335.5</v>
      </c>
      <c r="L247">
        <v>747288</v>
      </c>
      <c r="M247" s="2">
        <v>775805672.95000005</v>
      </c>
      <c r="N247">
        <v>30590</v>
      </c>
    </row>
    <row r="248" spans="1:14" x14ac:dyDescent="0.25">
      <c r="A248" s="1">
        <v>42824</v>
      </c>
      <c r="B248" t="s">
        <v>14</v>
      </c>
      <c r="C248" s="2">
        <v>1020</v>
      </c>
      <c r="D248" s="2">
        <v>1028.0999999999999</v>
      </c>
      <c r="E248">
        <v>996.05</v>
      </c>
      <c r="F248" s="2">
        <v>1032.3</v>
      </c>
      <c r="G248" s="2">
        <v>1023</v>
      </c>
      <c r="H248" s="2">
        <v>1015.3</v>
      </c>
      <c r="I248" s="2">
        <v>1013.83</v>
      </c>
      <c r="J248" s="2">
        <v>1072.6500000000001</v>
      </c>
      <c r="K248">
        <v>335.5</v>
      </c>
      <c r="L248">
        <v>186777</v>
      </c>
      <c r="M248" s="2">
        <v>189360251.09999999</v>
      </c>
      <c r="N248">
        <v>8736</v>
      </c>
    </row>
    <row r="249" spans="1:14" x14ac:dyDescent="0.25">
      <c r="A249" s="1">
        <v>42825</v>
      </c>
      <c r="B249" t="s">
        <v>14</v>
      </c>
      <c r="C249" s="2">
        <v>1012</v>
      </c>
      <c r="D249" s="2">
        <v>1027.95</v>
      </c>
      <c r="E249" s="2">
        <v>1002.1</v>
      </c>
      <c r="F249" s="2">
        <v>1015.3</v>
      </c>
      <c r="G249" s="2">
        <v>1024</v>
      </c>
      <c r="H249" s="2">
        <v>1017.1</v>
      </c>
      <c r="I249" s="2">
        <v>1013.41</v>
      </c>
      <c r="J249" s="2">
        <v>1072.6500000000001</v>
      </c>
      <c r="K249">
        <v>335.5</v>
      </c>
      <c r="L249">
        <v>108867</v>
      </c>
      <c r="M249" s="2">
        <v>110326753</v>
      </c>
      <c r="N249">
        <v>5140</v>
      </c>
    </row>
    <row r="250" spans="1:14" x14ac:dyDescent="0.25">
      <c r="A250" s="1">
        <v>42828</v>
      </c>
      <c r="B250" t="s">
        <v>14</v>
      </c>
      <c r="C250" s="2">
        <v>1019.85</v>
      </c>
      <c r="D250" s="2">
        <v>1067.95</v>
      </c>
      <c r="E250" s="2">
        <v>1019.85</v>
      </c>
      <c r="F250" s="2">
        <v>1017.1</v>
      </c>
      <c r="G250" s="2">
        <v>1067.95</v>
      </c>
      <c r="H250" s="2">
        <v>1067.95</v>
      </c>
      <c r="I250" s="2">
        <v>1061.3699999999999</v>
      </c>
      <c r="J250" s="2">
        <v>1072.6500000000001</v>
      </c>
      <c r="K250">
        <v>348.05</v>
      </c>
      <c r="L250">
        <v>61922</v>
      </c>
      <c r="M250" s="2">
        <v>65722343.700000003</v>
      </c>
      <c r="N250">
        <v>1512</v>
      </c>
    </row>
    <row r="251" spans="1:14" x14ac:dyDescent="0.25">
      <c r="A251" s="1">
        <v>42830</v>
      </c>
      <c r="B251" t="s">
        <v>14</v>
      </c>
      <c r="C251" s="2">
        <v>1121.3</v>
      </c>
      <c r="D251" s="2">
        <v>1121.3</v>
      </c>
      <c r="E251" s="2">
        <v>1080</v>
      </c>
      <c r="F251" s="2">
        <v>1067.95</v>
      </c>
      <c r="G251" s="2">
        <v>1121.3</v>
      </c>
      <c r="H251" s="2">
        <v>1121.3</v>
      </c>
      <c r="I251" s="2">
        <v>1118.6500000000001</v>
      </c>
      <c r="J251" s="2">
        <v>1121.3</v>
      </c>
      <c r="K251">
        <v>348.05</v>
      </c>
      <c r="L251">
        <v>71000</v>
      </c>
      <c r="M251" s="2">
        <v>79424003.400000006</v>
      </c>
      <c r="N251">
        <v>1176</v>
      </c>
    </row>
    <row r="252" spans="1:14" x14ac:dyDescent="0.25">
      <c r="A252" s="1">
        <v>42831</v>
      </c>
      <c r="B252" t="s">
        <v>14</v>
      </c>
      <c r="C252" s="2">
        <v>1148</v>
      </c>
      <c r="D252" s="2">
        <v>1156</v>
      </c>
      <c r="E252" s="2">
        <v>1075</v>
      </c>
      <c r="F252" s="2">
        <v>1121.3</v>
      </c>
      <c r="G252" s="2">
        <v>1078.05</v>
      </c>
      <c r="H252" s="2">
        <v>1089.6500000000001</v>
      </c>
      <c r="I252" s="2">
        <v>1107.74</v>
      </c>
      <c r="J252" s="2">
        <v>1156</v>
      </c>
      <c r="K252">
        <v>348.05</v>
      </c>
      <c r="L252">
        <v>224124</v>
      </c>
      <c r="M252" s="2">
        <v>248271066.15000001</v>
      </c>
      <c r="N252">
        <v>11097</v>
      </c>
    </row>
    <row r="253" spans="1:14" x14ac:dyDescent="0.25">
      <c r="A253" s="1">
        <v>42832</v>
      </c>
      <c r="B253" t="s">
        <v>14</v>
      </c>
      <c r="C253" s="2">
        <v>1087.7</v>
      </c>
      <c r="D253" s="2">
        <v>1087.7</v>
      </c>
      <c r="E253" s="2">
        <v>1035.2</v>
      </c>
      <c r="F253" s="2">
        <v>1089.6500000000001</v>
      </c>
      <c r="G253" s="2">
        <v>1035.2</v>
      </c>
      <c r="H253" s="2">
        <v>1039.6500000000001</v>
      </c>
      <c r="I253" s="2">
        <v>1058.3800000000001</v>
      </c>
      <c r="J253" s="2">
        <v>1156</v>
      </c>
      <c r="K253">
        <v>348.05</v>
      </c>
      <c r="L253">
        <v>96168</v>
      </c>
      <c r="M253" s="2">
        <v>101782273.7</v>
      </c>
      <c r="N253">
        <v>4102</v>
      </c>
    </row>
    <row r="254" spans="1:14" x14ac:dyDescent="0.25">
      <c r="A254" s="1">
        <v>42835</v>
      </c>
      <c r="B254" t="s">
        <v>14</v>
      </c>
      <c r="C254" s="2">
        <v>1050</v>
      </c>
      <c r="D254" s="2">
        <v>1084</v>
      </c>
      <c r="E254" s="2">
        <v>1041</v>
      </c>
      <c r="F254" s="2">
        <v>1039.6500000000001</v>
      </c>
      <c r="G254" s="2">
        <v>1070</v>
      </c>
      <c r="H254" s="2">
        <v>1066.5</v>
      </c>
      <c r="I254" s="2">
        <v>1069.03</v>
      </c>
      <c r="J254" s="2">
        <v>1156</v>
      </c>
      <c r="K254">
        <v>365</v>
      </c>
      <c r="L254">
        <v>82800</v>
      </c>
      <c r="M254" s="2">
        <v>88515370.400000006</v>
      </c>
      <c r="N254">
        <v>4516</v>
      </c>
    </row>
    <row r="255" spans="1:14" x14ac:dyDescent="0.25">
      <c r="A255" s="1">
        <v>42836</v>
      </c>
      <c r="B255" t="s">
        <v>14</v>
      </c>
      <c r="C255" s="2">
        <v>1065</v>
      </c>
      <c r="D255" s="2">
        <v>1080.05</v>
      </c>
      <c r="E255" s="2">
        <v>1042</v>
      </c>
      <c r="F255" s="2">
        <v>1066.5</v>
      </c>
      <c r="G255" s="2">
        <v>1049</v>
      </c>
      <c r="H255" s="2">
        <v>1047.25</v>
      </c>
      <c r="I255" s="2">
        <v>1060.75</v>
      </c>
      <c r="J255" s="2">
        <v>1156</v>
      </c>
      <c r="K255">
        <v>365</v>
      </c>
      <c r="L255">
        <v>24360</v>
      </c>
      <c r="M255" s="2">
        <v>25839861.25</v>
      </c>
      <c r="N255">
        <v>1539</v>
      </c>
    </row>
    <row r="256" spans="1:14" x14ac:dyDescent="0.25">
      <c r="A256" s="1">
        <v>42837</v>
      </c>
      <c r="B256" t="s">
        <v>14</v>
      </c>
      <c r="C256" s="2">
        <v>1050.05</v>
      </c>
      <c r="D256" s="2">
        <v>1078</v>
      </c>
      <c r="E256" s="2">
        <v>1025.8499999999999</v>
      </c>
      <c r="F256" s="2">
        <v>1047.25</v>
      </c>
      <c r="G256" s="2">
        <v>1059.9000000000001</v>
      </c>
      <c r="H256" s="2">
        <v>1058.5</v>
      </c>
      <c r="I256" s="2">
        <v>1058.76</v>
      </c>
      <c r="J256" s="2">
        <v>1156</v>
      </c>
      <c r="K256">
        <v>365</v>
      </c>
      <c r="L256">
        <v>54491</v>
      </c>
      <c r="M256" s="2">
        <v>57693119.149999999</v>
      </c>
      <c r="N256">
        <v>3267</v>
      </c>
    </row>
    <row r="257" spans="1:14" x14ac:dyDescent="0.25">
      <c r="A257" s="1">
        <v>42838</v>
      </c>
      <c r="B257" t="s">
        <v>14</v>
      </c>
      <c r="C257" s="2">
        <v>1069</v>
      </c>
      <c r="D257" s="2">
        <v>1110</v>
      </c>
      <c r="E257" s="2">
        <v>1051.2</v>
      </c>
      <c r="F257" s="2">
        <v>1058.5</v>
      </c>
      <c r="G257" s="2">
        <v>1080</v>
      </c>
      <c r="H257" s="2">
        <v>1077.7</v>
      </c>
      <c r="I257" s="2">
        <v>1085.69</v>
      </c>
      <c r="J257" s="2">
        <v>1156</v>
      </c>
      <c r="K257">
        <v>365</v>
      </c>
      <c r="L257">
        <v>169063</v>
      </c>
      <c r="M257" s="2">
        <v>183550706.30000001</v>
      </c>
      <c r="N257">
        <v>8184</v>
      </c>
    </row>
    <row r="258" spans="1:14" x14ac:dyDescent="0.25">
      <c r="A258" s="1">
        <v>42842</v>
      </c>
      <c r="B258" t="s">
        <v>14</v>
      </c>
      <c r="C258" s="2">
        <v>1077.7</v>
      </c>
      <c r="D258" s="2">
        <v>1131.55</v>
      </c>
      <c r="E258" s="2">
        <v>1076</v>
      </c>
      <c r="F258" s="2">
        <v>1077.7</v>
      </c>
      <c r="G258" s="2">
        <v>1131.55</v>
      </c>
      <c r="H258" s="2">
        <v>1131.55</v>
      </c>
      <c r="I258" s="2">
        <v>1109.8499999999999</v>
      </c>
      <c r="J258" s="2">
        <v>1156</v>
      </c>
      <c r="K258">
        <v>365</v>
      </c>
      <c r="L258">
        <v>128920</v>
      </c>
      <c r="M258" s="2">
        <v>143082271.15000001</v>
      </c>
      <c r="N258">
        <v>5751</v>
      </c>
    </row>
    <row r="259" spans="1:14" x14ac:dyDescent="0.25">
      <c r="A259" s="1">
        <v>42843</v>
      </c>
      <c r="B259" t="s">
        <v>14</v>
      </c>
      <c r="C259" s="2">
        <v>1168.9000000000001</v>
      </c>
      <c r="D259" s="2">
        <v>1188.0999999999999</v>
      </c>
      <c r="E259" s="2">
        <v>1142</v>
      </c>
      <c r="F259" s="2">
        <v>1131.55</v>
      </c>
      <c r="G259" s="2">
        <v>1188.0999999999999</v>
      </c>
      <c r="H259" s="2">
        <v>1184</v>
      </c>
      <c r="I259" s="2">
        <v>1182.8599999999999</v>
      </c>
      <c r="J259" s="2">
        <v>1188.0999999999999</v>
      </c>
      <c r="K259">
        <v>365</v>
      </c>
      <c r="L259">
        <v>110337</v>
      </c>
      <c r="M259" s="2">
        <v>130513618.84999999</v>
      </c>
      <c r="N259">
        <v>3305</v>
      </c>
    </row>
    <row r="260" spans="1:14" x14ac:dyDescent="0.25">
      <c r="A260" s="1">
        <v>42844</v>
      </c>
      <c r="B260" t="s">
        <v>14</v>
      </c>
      <c r="C260" s="2">
        <v>1226</v>
      </c>
      <c r="D260" s="2">
        <v>1243.2</v>
      </c>
      <c r="E260" s="2">
        <v>1207</v>
      </c>
      <c r="F260" s="2">
        <v>1184</v>
      </c>
      <c r="G260" s="2">
        <v>1243.2</v>
      </c>
      <c r="H260" s="2">
        <v>1243.2</v>
      </c>
      <c r="I260" s="2">
        <v>1235.94</v>
      </c>
      <c r="J260" s="2">
        <v>1243.2</v>
      </c>
      <c r="K260">
        <v>365</v>
      </c>
      <c r="L260">
        <v>132583</v>
      </c>
      <c r="M260" s="2">
        <v>163865002.44999999</v>
      </c>
      <c r="N260">
        <v>4861</v>
      </c>
    </row>
    <row r="261" spans="1:14" x14ac:dyDescent="0.25">
      <c r="A261" s="1">
        <v>42845</v>
      </c>
      <c r="B261" t="s">
        <v>14</v>
      </c>
      <c r="C261" s="2">
        <v>1270</v>
      </c>
      <c r="D261" s="2">
        <v>1305.3499999999999</v>
      </c>
      <c r="E261" s="2">
        <v>1270</v>
      </c>
      <c r="F261" s="2">
        <v>1243.2</v>
      </c>
      <c r="G261" s="2">
        <v>1305.3499999999999</v>
      </c>
      <c r="H261" s="2">
        <v>1305.3499999999999</v>
      </c>
      <c r="I261" s="2">
        <v>1299.48</v>
      </c>
      <c r="J261" s="2">
        <v>1305.3499999999999</v>
      </c>
      <c r="K261">
        <v>365</v>
      </c>
      <c r="L261">
        <v>110512</v>
      </c>
      <c r="M261" s="2">
        <v>143607706.40000001</v>
      </c>
      <c r="N261">
        <v>2752</v>
      </c>
    </row>
    <row r="262" spans="1:14" x14ac:dyDescent="0.25">
      <c r="A262" s="1">
        <v>42846</v>
      </c>
      <c r="B262" t="s">
        <v>14</v>
      </c>
      <c r="C262" s="2">
        <v>1350</v>
      </c>
      <c r="D262" s="2">
        <v>1370.6</v>
      </c>
      <c r="E262" s="2">
        <v>1315</v>
      </c>
      <c r="F262" s="2">
        <v>1305.3499999999999</v>
      </c>
      <c r="G262" s="2">
        <v>1335</v>
      </c>
      <c r="H262" s="2">
        <v>1351.3</v>
      </c>
      <c r="I262" s="2">
        <v>1355.83</v>
      </c>
      <c r="J262" s="2">
        <v>1370.6</v>
      </c>
      <c r="K262">
        <v>365</v>
      </c>
      <c r="L262">
        <v>222384</v>
      </c>
      <c r="M262" s="2">
        <v>301515407</v>
      </c>
      <c r="N262">
        <v>9078</v>
      </c>
    </row>
    <row r="263" spans="1:14" x14ac:dyDescent="0.25">
      <c r="A263" s="1">
        <v>42849</v>
      </c>
      <c r="B263" t="s">
        <v>14</v>
      </c>
      <c r="C263" s="2">
        <v>1364</v>
      </c>
      <c r="D263" s="2">
        <v>1375</v>
      </c>
      <c r="E263" s="2">
        <v>1286.1500000000001</v>
      </c>
      <c r="F263" s="2">
        <v>1351.3</v>
      </c>
      <c r="G263" s="2">
        <v>1304.9000000000001</v>
      </c>
      <c r="H263" s="2">
        <v>1303.55</v>
      </c>
      <c r="I263" s="2">
        <v>1318.67</v>
      </c>
      <c r="J263" s="2">
        <v>1375</v>
      </c>
      <c r="K263">
        <v>372</v>
      </c>
      <c r="L263">
        <v>126288</v>
      </c>
      <c r="M263" s="2">
        <v>166532703.15000001</v>
      </c>
      <c r="N263">
        <v>7876</v>
      </c>
    </row>
    <row r="264" spans="1:14" x14ac:dyDescent="0.25">
      <c r="A264" s="1">
        <v>42850</v>
      </c>
      <c r="B264" t="s">
        <v>14</v>
      </c>
      <c r="C264" s="2">
        <v>1300</v>
      </c>
      <c r="D264" s="2">
        <v>1357</v>
      </c>
      <c r="E264" s="2">
        <v>1300</v>
      </c>
      <c r="F264" s="2">
        <v>1303.55</v>
      </c>
      <c r="G264" s="2">
        <v>1317.5</v>
      </c>
      <c r="H264" s="2">
        <v>1320.55</v>
      </c>
      <c r="I264" s="2">
        <v>1334.41</v>
      </c>
      <c r="J264" s="2">
        <v>1375</v>
      </c>
      <c r="K264">
        <v>372</v>
      </c>
      <c r="L264">
        <v>92437</v>
      </c>
      <c r="M264" s="2">
        <v>123348837.65000001</v>
      </c>
      <c r="N264">
        <v>5406</v>
      </c>
    </row>
    <row r="265" spans="1:14" x14ac:dyDescent="0.25">
      <c r="A265" s="1">
        <v>42851</v>
      </c>
      <c r="B265" t="s">
        <v>14</v>
      </c>
      <c r="C265" s="2">
        <v>1325</v>
      </c>
      <c r="D265" s="2">
        <v>1337.95</v>
      </c>
      <c r="E265" s="2">
        <v>1289.8499999999999</v>
      </c>
      <c r="F265" s="2">
        <v>1320.55</v>
      </c>
      <c r="G265" s="2">
        <v>1294.5</v>
      </c>
      <c r="H265" s="2">
        <v>1296.05</v>
      </c>
      <c r="I265" s="2">
        <v>1311.58</v>
      </c>
      <c r="J265" s="2">
        <v>1375</v>
      </c>
      <c r="K265">
        <v>372</v>
      </c>
      <c r="L265">
        <v>29307</v>
      </c>
      <c r="M265" s="2">
        <v>38438386.5</v>
      </c>
      <c r="N265">
        <v>2875</v>
      </c>
    </row>
    <row r="266" spans="1:14" x14ac:dyDescent="0.25">
      <c r="A266" s="1">
        <v>42852</v>
      </c>
      <c r="B266" t="s">
        <v>14</v>
      </c>
      <c r="C266" s="2">
        <v>1286</v>
      </c>
      <c r="D266" s="2">
        <v>1300</v>
      </c>
      <c r="E266" s="2">
        <v>1236</v>
      </c>
      <c r="F266" s="2">
        <v>1296.05</v>
      </c>
      <c r="G266" s="2">
        <v>1245</v>
      </c>
      <c r="H266" s="2">
        <v>1244.45</v>
      </c>
      <c r="I266" s="2">
        <v>1256.96</v>
      </c>
      <c r="J266" s="2">
        <v>1375</v>
      </c>
      <c r="K266">
        <v>372</v>
      </c>
      <c r="L266">
        <v>41267</v>
      </c>
      <c r="M266" s="2">
        <v>51871123.100000001</v>
      </c>
      <c r="N266">
        <v>3351</v>
      </c>
    </row>
    <row r="267" spans="1:14" x14ac:dyDescent="0.25">
      <c r="A267" s="1">
        <v>42853</v>
      </c>
      <c r="B267" t="s">
        <v>14</v>
      </c>
      <c r="C267" s="2">
        <v>1250</v>
      </c>
      <c r="D267" s="2">
        <v>1288.9000000000001</v>
      </c>
      <c r="E267" s="2">
        <v>1214.8499999999999</v>
      </c>
      <c r="F267" s="2">
        <v>1244.45</v>
      </c>
      <c r="G267" s="2">
        <v>1251</v>
      </c>
      <c r="H267" s="2">
        <v>1253.55</v>
      </c>
      <c r="I267" s="2">
        <v>1254.83</v>
      </c>
      <c r="J267" s="2">
        <v>1375</v>
      </c>
      <c r="K267">
        <v>372</v>
      </c>
      <c r="L267">
        <v>71900</v>
      </c>
      <c r="M267" s="2">
        <v>90222411.950000003</v>
      </c>
      <c r="N267">
        <v>5277</v>
      </c>
    </row>
    <row r="268" spans="1:14" x14ac:dyDescent="0.25">
      <c r="A268" s="1">
        <v>42857</v>
      </c>
      <c r="B268" t="s">
        <v>14</v>
      </c>
      <c r="C268" s="2">
        <v>1258</v>
      </c>
      <c r="D268" s="2">
        <v>1289.95</v>
      </c>
      <c r="E268" s="2">
        <v>1235</v>
      </c>
      <c r="F268" s="2">
        <v>1253.55</v>
      </c>
      <c r="G268" s="2">
        <v>1260</v>
      </c>
      <c r="H268" s="2">
        <v>1252.8499999999999</v>
      </c>
      <c r="I268" s="2">
        <v>1264.3800000000001</v>
      </c>
      <c r="J268" s="2">
        <v>1375</v>
      </c>
      <c r="K268">
        <v>372</v>
      </c>
      <c r="L268">
        <v>58439</v>
      </c>
      <c r="M268" s="2">
        <v>73888883.099999994</v>
      </c>
      <c r="N268">
        <v>5358</v>
      </c>
    </row>
    <row r="269" spans="1:14" x14ac:dyDescent="0.25">
      <c r="A269" s="1">
        <v>42858</v>
      </c>
      <c r="B269" t="s">
        <v>14</v>
      </c>
      <c r="C269" s="2">
        <v>1254</v>
      </c>
      <c r="D269" s="2">
        <v>1270</v>
      </c>
      <c r="E269" s="2">
        <v>1239.95</v>
      </c>
      <c r="F269" s="2">
        <v>1252.8499999999999</v>
      </c>
      <c r="G269" s="2">
        <v>1245.7</v>
      </c>
      <c r="H269" s="2">
        <v>1245.2</v>
      </c>
      <c r="I269" s="2">
        <v>1252.71</v>
      </c>
      <c r="J269" s="2">
        <v>1375</v>
      </c>
      <c r="K269">
        <v>372</v>
      </c>
      <c r="L269">
        <v>29609</v>
      </c>
      <c r="M269" s="2">
        <v>37091366.5</v>
      </c>
      <c r="N269">
        <v>2297</v>
      </c>
    </row>
    <row r="270" spans="1:14" x14ac:dyDescent="0.25">
      <c r="A270" s="1">
        <v>42859</v>
      </c>
      <c r="B270" t="s">
        <v>14</v>
      </c>
      <c r="C270" s="2">
        <v>1250</v>
      </c>
      <c r="D270" s="2">
        <v>1267</v>
      </c>
      <c r="E270" s="2">
        <v>1235</v>
      </c>
      <c r="F270" s="2">
        <v>1245.2</v>
      </c>
      <c r="G270" s="2">
        <v>1237</v>
      </c>
      <c r="H270" s="2">
        <v>1241.5999999999999</v>
      </c>
      <c r="I270" s="2">
        <v>1248.95</v>
      </c>
      <c r="J270" s="2">
        <v>1375</v>
      </c>
      <c r="K270">
        <v>372</v>
      </c>
      <c r="L270">
        <v>30677</v>
      </c>
      <c r="M270" s="2">
        <v>38313976.5</v>
      </c>
      <c r="N270">
        <v>2644</v>
      </c>
    </row>
    <row r="271" spans="1:14" x14ac:dyDescent="0.25">
      <c r="A271" s="1">
        <v>42860</v>
      </c>
      <c r="B271" t="s">
        <v>14</v>
      </c>
      <c r="C271" s="2">
        <v>1225.05</v>
      </c>
      <c r="D271" s="2">
        <v>1264.95</v>
      </c>
      <c r="E271" s="2">
        <v>1214.95</v>
      </c>
      <c r="F271" s="2">
        <v>1241.5999999999999</v>
      </c>
      <c r="G271" s="2">
        <v>1235</v>
      </c>
      <c r="H271" s="2">
        <v>1230.6500000000001</v>
      </c>
      <c r="I271" s="2">
        <v>1246.3800000000001</v>
      </c>
      <c r="J271" s="2">
        <v>1375</v>
      </c>
      <c r="K271">
        <v>372</v>
      </c>
      <c r="L271">
        <v>55858</v>
      </c>
      <c r="M271" s="2">
        <v>69620093.849999994</v>
      </c>
      <c r="N271">
        <v>3611</v>
      </c>
    </row>
    <row r="272" spans="1:14" x14ac:dyDescent="0.25">
      <c r="A272" s="1">
        <v>42863</v>
      </c>
      <c r="B272" t="s">
        <v>14</v>
      </c>
      <c r="C272" s="2">
        <v>1240</v>
      </c>
      <c r="D272" s="2">
        <v>1292.1500000000001</v>
      </c>
      <c r="E272" s="2">
        <v>1231.05</v>
      </c>
      <c r="F272" s="2">
        <v>1230.6500000000001</v>
      </c>
      <c r="G272" s="2">
        <v>1292.1500000000001</v>
      </c>
      <c r="H272" s="2">
        <v>1292.1500000000001</v>
      </c>
      <c r="I272" s="2">
        <v>1277.23</v>
      </c>
      <c r="J272" s="2">
        <v>1375</v>
      </c>
      <c r="K272">
        <v>377.3</v>
      </c>
      <c r="L272">
        <v>75077</v>
      </c>
      <c r="M272" s="2">
        <v>95890574.75</v>
      </c>
      <c r="N272">
        <v>2378</v>
      </c>
    </row>
    <row r="273" spans="1:14" x14ac:dyDescent="0.25">
      <c r="A273" s="1">
        <v>42864</v>
      </c>
      <c r="B273" t="s">
        <v>14</v>
      </c>
      <c r="C273" s="2">
        <v>1342.45</v>
      </c>
      <c r="D273" s="2">
        <v>1346.9</v>
      </c>
      <c r="E273" s="2">
        <v>1251</v>
      </c>
      <c r="F273" s="2">
        <v>1292.1500000000001</v>
      </c>
      <c r="G273" s="2">
        <v>1275.3</v>
      </c>
      <c r="H273" s="2">
        <v>1276.45</v>
      </c>
      <c r="I273" s="2">
        <v>1318.94</v>
      </c>
      <c r="J273" s="2">
        <v>1375</v>
      </c>
      <c r="K273">
        <v>377.3</v>
      </c>
      <c r="L273">
        <v>105950</v>
      </c>
      <c r="M273" s="2">
        <v>139741392.44999999</v>
      </c>
      <c r="N273">
        <v>5590</v>
      </c>
    </row>
    <row r="274" spans="1:14" x14ac:dyDescent="0.25">
      <c r="A274" s="1">
        <v>42865</v>
      </c>
      <c r="B274" t="s">
        <v>14</v>
      </c>
      <c r="C274" s="2">
        <v>1279</v>
      </c>
      <c r="D274" s="2">
        <v>1326.55</v>
      </c>
      <c r="E274" s="2">
        <v>1279</v>
      </c>
      <c r="F274" s="2">
        <v>1276.45</v>
      </c>
      <c r="G274" s="2">
        <v>1295.0999999999999</v>
      </c>
      <c r="H274" s="2">
        <v>1294.2</v>
      </c>
      <c r="I274" s="2">
        <v>1300.79</v>
      </c>
      <c r="J274" s="2">
        <v>1375</v>
      </c>
      <c r="K274">
        <v>377.3</v>
      </c>
      <c r="L274">
        <v>63165</v>
      </c>
      <c r="M274" s="2">
        <v>82164464.549999997</v>
      </c>
      <c r="N274">
        <v>4929</v>
      </c>
    </row>
    <row r="275" spans="1:14" x14ac:dyDescent="0.25">
      <c r="A275" s="1">
        <v>42866</v>
      </c>
      <c r="B275" t="s">
        <v>14</v>
      </c>
      <c r="C275" s="2">
        <v>1301</v>
      </c>
      <c r="D275" s="2">
        <v>1314.7</v>
      </c>
      <c r="E275" s="2">
        <v>1285.05</v>
      </c>
      <c r="F275" s="2">
        <v>1294.2</v>
      </c>
      <c r="G275" s="2">
        <v>1290.1500000000001</v>
      </c>
      <c r="H275" s="2">
        <v>1293.05</v>
      </c>
      <c r="I275" s="2">
        <v>1301.54</v>
      </c>
      <c r="J275" s="2">
        <v>1375</v>
      </c>
      <c r="K275">
        <v>377.3</v>
      </c>
      <c r="L275">
        <v>48482</v>
      </c>
      <c r="M275" s="2">
        <v>63101403.649999999</v>
      </c>
      <c r="N275">
        <v>3469</v>
      </c>
    </row>
    <row r="276" spans="1:14" x14ac:dyDescent="0.25">
      <c r="A276" s="1">
        <v>42867</v>
      </c>
      <c r="B276" t="s">
        <v>14</v>
      </c>
      <c r="C276" s="2">
        <v>1299</v>
      </c>
      <c r="D276" s="2">
        <v>1307</v>
      </c>
      <c r="E276" s="2">
        <v>1228.4000000000001</v>
      </c>
      <c r="F276" s="2">
        <v>1293.05</v>
      </c>
      <c r="G276" s="2">
        <v>1228.4000000000001</v>
      </c>
      <c r="H276" s="2">
        <v>1228.4000000000001</v>
      </c>
      <c r="I276" s="2">
        <v>1268.2</v>
      </c>
      <c r="J276" s="2">
        <v>1375</v>
      </c>
      <c r="K276">
        <v>377.3</v>
      </c>
      <c r="L276">
        <v>67817</v>
      </c>
      <c r="M276" s="2">
        <v>86005446.549999997</v>
      </c>
      <c r="N276">
        <v>3430</v>
      </c>
    </row>
    <row r="277" spans="1:14" x14ac:dyDescent="0.25">
      <c r="A277" s="1">
        <v>42870</v>
      </c>
      <c r="B277" t="s">
        <v>14</v>
      </c>
      <c r="C277" s="2">
        <v>1167</v>
      </c>
      <c r="D277" s="2">
        <v>1244.7</v>
      </c>
      <c r="E277" s="2">
        <v>1167</v>
      </c>
      <c r="F277" s="2">
        <v>1228.4000000000001</v>
      </c>
      <c r="G277" s="2">
        <v>1172</v>
      </c>
      <c r="H277" s="2">
        <v>1169.7</v>
      </c>
      <c r="I277" s="2">
        <v>1189.5899999999999</v>
      </c>
      <c r="J277" s="2">
        <v>1375</v>
      </c>
      <c r="K277">
        <v>380.15</v>
      </c>
      <c r="L277">
        <v>99659</v>
      </c>
      <c r="M277" s="2">
        <v>118553543.34999999</v>
      </c>
      <c r="N277">
        <v>5436</v>
      </c>
    </row>
    <row r="278" spans="1:14" x14ac:dyDescent="0.25">
      <c r="A278" s="1">
        <v>42871</v>
      </c>
      <c r="B278" t="s">
        <v>14</v>
      </c>
      <c r="C278" s="2">
        <v>1169.7</v>
      </c>
      <c r="D278" s="2">
        <v>1205.6500000000001</v>
      </c>
      <c r="E278" s="2">
        <v>1135</v>
      </c>
      <c r="F278" s="2">
        <v>1169.7</v>
      </c>
      <c r="G278" s="2">
        <v>1183</v>
      </c>
      <c r="H278" s="2">
        <v>1177</v>
      </c>
      <c r="I278" s="2">
        <v>1172.48</v>
      </c>
      <c r="J278" s="2">
        <v>1375</v>
      </c>
      <c r="K278">
        <v>380.15</v>
      </c>
      <c r="L278">
        <v>61572</v>
      </c>
      <c r="M278" s="2">
        <v>72192111.200000003</v>
      </c>
      <c r="N278">
        <v>4011</v>
      </c>
    </row>
    <row r="279" spans="1:14" x14ac:dyDescent="0.25">
      <c r="A279" s="1">
        <v>42872</v>
      </c>
      <c r="B279" t="s">
        <v>14</v>
      </c>
      <c r="C279" s="2">
        <v>1177</v>
      </c>
      <c r="D279" s="2">
        <v>1209.95</v>
      </c>
      <c r="E279" s="2">
        <v>1174.2</v>
      </c>
      <c r="F279" s="2">
        <v>1177</v>
      </c>
      <c r="G279" s="2">
        <v>1188.2</v>
      </c>
      <c r="H279" s="2">
        <v>1188</v>
      </c>
      <c r="I279" s="2">
        <v>1194.72</v>
      </c>
      <c r="J279" s="2">
        <v>1375</v>
      </c>
      <c r="K279">
        <v>380.15</v>
      </c>
      <c r="L279">
        <v>60769</v>
      </c>
      <c r="M279" s="2">
        <v>72602074.5</v>
      </c>
      <c r="N279">
        <v>2904</v>
      </c>
    </row>
    <row r="280" spans="1:14" x14ac:dyDescent="0.25">
      <c r="A280" s="1">
        <v>42873</v>
      </c>
      <c r="B280" t="s">
        <v>14</v>
      </c>
      <c r="C280" s="2">
        <v>1183</v>
      </c>
      <c r="D280" s="2">
        <v>1188</v>
      </c>
      <c r="E280" s="2">
        <v>1150</v>
      </c>
      <c r="F280" s="2">
        <v>1188</v>
      </c>
      <c r="G280" s="2">
        <v>1157</v>
      </c>
      <c r="H280" s="2">
        <v>1156.9000000000001</v>
      </c>
      <c r="I280" s="2">
        <v>1169.8399999999999</v>
      </c>
      <c r="J280" s="2">
        <v>1375</v>
      </c>
      <c r="K280">
        <v>380.15</v>
      </c>
      <c r="L280">
        <v>28629</v>
      </c>
      <c r="M280" s="2">
        <v>33491372.350000001</v>
      </c>
      <c r="N280">
        <v>1699</v>
      </c>
    </row>
    <row r="281" spans="1:14" x14ac:dyDescent="0.25">
      <c r="A281" s="1">
        <v>42874</v>
      </c>
      <c r="B281" t="s">
        <v>14</v>
      </c>
      <c r="C281" s="2">
        <v>1161.7</v>
      </c>
      <c r="D281" s="2">
        <v>1181</v>
      </c>
      <c r="E281" s="2">
        <v>1141.1500000000001</v>
      </c>
      <c r="F281" s="2">
        <v>1156.9000000000001</v>
      </c>
      <c r="G281" s="2">
        <v>1162</v>
      </c>
      <c r="H281" s="2">
        <v>1161.6500000000001</v>
      </c>
      <c r="I281" s="2">
        <v>1163.78</v>
      </c>
      <c r="J281" s="2">
        <v>1375</v>
      </c>
      <c r="K281">
        <v>380.15</v>
      </c>
      <c r="L281">
        <v>28520</v>
      </c>
      <c r="M281" s="2">
        <v>33191061.350000001</v>
      </c>
      <c r="N281">
        <v>1538</v>
      </c>
    </row>
    <row r="282" spans="1:14" x14ac:dyDescent="0.25">
      <c r="A282" s="1">
        <v>42877</v>
      </c>
      <c r="B282" t="s">
        <v>14</v>
      </c>
      <c r="C282" s="2">
        <v>1175</v>
      </c>
      <c r="D282" s="2">
        <v>1219.7</v>
      </c>
      <c r="E282" s="2">
        <v>1170.5</v>
      </c>
      <c r="F282" s="2">
        <v>1161.6500000000001</v>
      </c>
      <c r="G282" s="2">
        <v>1219.7</v>
      </c>
      <c r="H282" s="2">
        <v>1219.7</v>
      </c>
      <c r="I282" s="2">
        <v>1206.08</v>
      </c>
      <c r="J282" s="2">
        <v>1375</v>
      </c>
      <c r="K282">
        <v>380.15</v>
      </c>
      <c r="L282">
        <v>154509</v>
      </c>
      <c r="M282" s="2">
        <v>186350502.90000001</v>
      </c>
      <c r="N282">
        <v>6350</v>
      </c>
    </row>
    <row r="283" spans="1:14" x14ac:dyDescent="0.25">
      <c r="A283" s="1">
        <v>42878</v>
      </c>
      <c r="B283" t="s">
        <v>14</v>
      </c>
      <c r="C283" s="2">
        <v>1245</v>
      </c>
      <c r="D283" s="2">
        <v>1274</v>
      </c>
      <c r="E283" s="2">
        <v>1175</v>
      </c>
      <c r="F283" s="2">
        <v>1219.7</v>
      </c>
      <c r="G283" s="2">
        <v>1185</v>
      </c>
      <c r="H283" s="2">
        <v>1187.8</v>
      </c>
      <c r="I283" s="2">
        <v>1222.03</v>
      </c>
      <c r="J283" s="2">
        <v>1375</v>
      </c>
      <c r="K283">
        <v>380.15</v>
      </c>
      <c r="L283">
        <v>154425</v>
      </c>
      <c r="M283" s="2">
        <v>188711265.44999999</v>
      </c>
      <c r="N283">
        <v>7111</v>
      </c>
    </row>
    <row r="284" spans="1:14" x14ac:dyDescent="0.25">
      <c r="A284" s="1">
        <v>42879</v>
      </c>
      <c r="B284" t="s">
        <v>14</v>
      </c>
      <c r="C284" s="2">
        <v>1210</v>
      </c>
      <c r="D284" s="2">
        <v>1210</v>
      </c>
      <c r="E284" s="2">
        <v>1135.05</v>
      </c>
      <c r="F284" s="2">
        <v>1187.8</v>
      </c>
      <c r="G284" s="2">
        <v>1136</v>
      </c>
      <c r="H284" s="2">
        <v>1144.9000000000001</v>
      </c>
      <c r="I284" s="2">
        <v>1160.74</v>
      </c>
      <c r="J284" s="2">
        <v>1375</v>
      </c>
      <c r="K284">
        <v>380.15</v>
      </c>
      <c r="L284">
        <v>63467</v>
      </c>
      <c r="M284" s="2">
        <v>73668595.849999994</v>
      </c>
      <c r="N284">
        <v>4742</v>
      </c>
    </row>
    <row r="285" spans="1:14" x14ac:dyDescent="0.25">
      <c r="A285" s="1">
        <v>42880</v>
      </c>
      <c r="B285" t="s">
        <v>14</v>
      </c>
      <c r="C285" s="2">
        <v>1155</v>
      </c>
      <c r="D285" s="2">
        <v>1199</v>
      </c>
      <c r="E285" s="2">
        <v>1136.0999999999999</v>
      </c>
      <c r="F285" s="2">
        <v>1144.9000000000001</v>
      </c>
      <c r="G285" s="2">
        <v>1182</v>
      </c>
      <c r="H285" s="2">
        <v>1181.8499999999999</v>
      </c>
      <c r="I285" s="2">
        <v>1176.5</v>
      </c>
      <c r="J285" s="2">
        <v>1375</v>
      </c>
      <c r="K285">
        <v>380.15</v>
      </c>
      <c r="L285">
        <v>77370</v>
      </c>
      <c r="M285" s="2">
        <v>91026086.900000006</v>
      </c>
      <c r="N285">
        <v>4065</v>
      </c>
    </row>
    <row r="286" spans="1:14" x14ac:dyDescent="0.25">
      <c r="A286" s="1">
        <v>42881</v>
      </c>
      <c r="B286" t="s">
        <v>14</v>
      </c>
      <c r="C286" s="2">
        <v>1192</v>
      </c>
      <c r="D286" s="2">
        <v>1240.9000000000001</v>
      </c>
      <c r="E286" s="2">
        <v>1184.3499999999999</v>
      </c>
      <c r="F286" s="2">
        <v>1181.8499999999999</v>
      </c>
      <c r="G286" s="2">
        <v>1240.9000000000001</v>
      </c>
      <c r="H286" s="2">
        <v>1240.9000000000001</v>
      </c>
      <c r="I286" s="2">
        <v>1223.57</v>
      </c>
      <c r="J286" s="2">
        <v>1375</v>
      </c>
      <c r="K286">
        <v>380.15</v>
      </c>
      <c r="L286">
        <v>96485</v>
      </c>
      <c r="M286" s="2">
        <v>118055910.5</v>
      </c>
      <c r="N286">
        <v>4856</v>
      </c>
    </row>
    <row r="287" spans="1:14" x14ac:dyDescent="0.25">
      <c r="A287" s="1">
        <v>42884</v>
      </c>
      <c r="B287" t="s">
        <v>14</v>
      </c>
      <c r="C287" s="2">
        <v>1279.9000000000001</v>
      </c>
      <c r="D287" s="2">
        <v>1293.95</v>
      </c>
      <c r="E287" s="2">
        <v>1231</v>
      </c>
      <c r="F287" s="2">
        <v>1240.9000000000001</v>
      </c>
      <c r="G287" s="2">
        <v>1240</v>
      </c>
      <c r="H287" s="2">
        <v>1241.9000000000001</v>
      </c>
      <c r="I287" s="2">
        <v>1261.81</v>
      </c>
      <c r="J287" s="2">
        <v>1375</v>
      </c>
      <c r="K287">
        <v>380.15</v>
      </c>
      <c r="L287">
        <v>65998</v>
      </c>
      <c r="M287" s="2">
        <v>83277189.5</v>
      </c>
      <c r="N287">
        <v>3167</v>
      </c>
    </row>
    <row r="288" spans="1:14" x14ac:dyDescent="0.25">
      <c r="A288" s="1">
        <v>42885</v>
      </c>
      <c r="B288" t="s">
        <v>14</v>
      </c>
      <c r="C288" s="2">
        <v>1239.7</v>
      </c>
      <c r="D288" s="2">
        <v>1239.7</v>
      </c>
      <c r="E288" s="2">
        <v>1205.0999999999999</v>
      </c>
      <c r="F288" s="2">
        <v>1241.9000000000001</v>
      </c>
      <c r="G288" s="2">
        <v>1213.5</v>
      </c>
      <c r="H288" s="2">
        <v>1212.3</v>
      </c>
      <c r="I288" s="2">
        <v>1218.51</v>
      </c>
      <c r="J288" s="2">
        <v>1375</v>
      </c>
      <c r="K288">
        <v>380.15</v>
      </c>
      <c r="L288">
        <v>25572</v>
      </c>
      <c r="M288" s="2">
        <v>31159842.850000001</v>
      </c>
      <c r="N288">
        <v>1620</v>
      </c>
    </row>
    <row r="289" spans="1:14" x14ac:dyDescent="0.25">
      <c r="A289" s="1">
        <v>42886</v>
      </c>
      <c r="B289" t="s">
        <v>14</v>
      </c>
      <c r="C289" s="2">
        <v>1225</v>
      </c>
      <c r="D289" s="2">
        <v>1251.95</v>
      </c>
      <c r="E289" s="2">
        <v>1208.0999999999999</v>
      </c>
      <c r="F289" s="2">
        <v>1212.3</v>
      </c>
      <c r="G289" s="2">
        <v>1215.25</v>
      </c>
      <c r="H289" s="2">
        <v>1213.3499999999999</v>
      </c>
      <c r="I289" s="2">
        <v>1226.42</v>
      </c>
      <c r="J289" s="2">
        <v>1375</v>
      </c>
      <c r="K289">
        <v>380.15</v>
      </c>
      <c r="L289">
        <v>35574</v>
      </c>
      <c r="M289" s="2">
        <v>43628569.5</v>
      </c>
      <c r="N289">
        <v>3307</v>
      </c>
    </row>
    <row r="290" spans="1:14" x14ac:dyDescent="0.25">
      <c r="A290" s="1">
        <v>42887</v>
      </c>
      <c r="B290" t="s">
        <v>14</v>
      </c>
      <c r="C290" s="2">
        <v>1215.05</v>
      </c>
      <c r="D290" s="2">
        <v>1260</v>
      </c>
      <c r="E290" s="2">
        <v>1215</v>
      </c>
      <c r="F290" s="2">
        <v>1213.3499999999999</v>
      </c>
      <c r="G290" s="2">
        <v>1248</v>
      </c>
      <c r="H290" s="2">
        <v>1252.6500000000001</v>
      </c>
      <c r="I290" s="2">
        <v>1238.77</v>
      </c>
      <c r="J290" s="2">
        <v>1375</v>
      </c>
      <c r="K290">
        <v>380.15</v>
      </c>
      <c r="L290">
        <v>60565</v>
      </c>
      <c r="M290" s="2">
        <v>75026371.549999997</v>
      </c>
      <c r="N290">
        <v>4533</v>
      </c>
    </row>
    <row r="291" spans="1:14" x14ac:dyDescent="0.25">
      <c r="A291" s="1">
        <v>42888</v>
      </c>
      <c r="B291" t="s">
        <v>14</v>
      </c>
      <c r="C291" s="2">
        <v>1252</v>
      </c>
      <c r="D291" s="2">
        <v>1264.5</v>
      </c>
      <c r="E291" s="2">
        <v>1230</v>
      </c>
      <c r="F291" s="2">
        <v>1252.6500000000001</v>
      </c>
      <c r="G291" s="2">
        <v>1240</v>
      </c>
      <c r="H291" s="2">
        <v>1244.0999999999999</v>
      </c>
      <c r="I291" s="2">
        <v>1251.5</v>
      </c>
      <c r="J291" s="2">
        <v>1375</v>
      </c>
      <c r="K291">
        <v>380.15</v>
      </c>
      <c r="L291">
        <v>32026</v>
      </c>
      <c r="M291" s="2">
        <v>40080515.5</v>
      </c>
      <c r="N291">
        <v>2692</v>
      </c>
    </row>
    <row r="292" spans="1:14" x14ac:dyDescent="0.25">
      <c r="A292" s="1">
        <v>42891</v>
      </c>
      <c r="B292" t="s">
        <v>14</v>
      </c>
      <c r="C292" s="2">
        <v>1248</v>
      </c>
      <c r="D292" s="2">
        <v>1271.9000000000001</v>
      </c>
      <c r="E292" s="2">
        <v>1230</v>
      </c>
      <c r="F292" s="2">
        <v>1244.0999999999999</v>
      </c>
      <c r="G292" s="2">
        <v>1248.0999999999999</v>
      </c>
      <c r="H292" s="2">
        <v>1244.3499999999999</v>
      </c>
      <c r="I292" s="2">
        <v>1251.3499999999999</v>
      </c>
      <c r="J292" s="2">
        <v>1375</v>
      </c>
      <c r="K292">
        <v>380.15</v>
      </c>
      <c r="L292">
        <v>26062</v>
      </c>
      <c r="M292" s="2">
        <v>32612665.199999999</v>
      </c>
      <c r="N292">
        <v>1802</v>
      </c>
    </row>
    <row r="293" spans="1:14" x14ac:dyDescent="0.25">
      <c r="A293" s="1">
        <v>42892</v>
      </c>
      <c r="B293" t="s">
        <v>14</v>
      </c>
      <c r="C293" s="2">
        <v>1259.8</v>
      </c>
      <c r="D293" s="2">
        <v>1290</v>
      </c>
      <c r="E293" s="2">
        <v>1249.95</v>
      </c>
      <c r="F293" s="2">
        <v>1244.3499999999999</v>
      </c>
      <c r="G293" s="2">
        <v>1260.05</v>
      </c>
      <c r="H293" s="2">
        <v>1253.45</v>
      </c>
      <c r="I293" s="2">
        <v>1270.1099999999999</v>
      </c>
      <c r="J293" s="2">
        <v>1375</v>
      </c>
      <c r="K293">
        <v>380.15</v>
      </c>
      <c r="L293">
        <v>48347</v>
      </c>
      <c r="M293" s="2">
        <v>61405775</v>
      </c>
      <c r="N293">
        <v>3403</v>
      </c>
    </row>
    <row r="294" spans="1:14" x14ac:dyDescent="0.25">
      <c r="A294" s="1">
        <v>42893</v>
      </c>
      <c r="B294" t="s">
        <v>14</v>
      </c>
      <c r="C294" s="2">
        <v>1276</v>
      </c>
      <c r="D294" s="2">
        <v>1444.95</v>
      </c>
      <c r="E294" s="2">
        <v>1275.5999999999999</v>
      </c>
      <c r="F294" s="2">
        <v>1253.45</v>
      </c>
      <c r="G294" s="2">
        <v>1399</v>
      </c>
      <c r="H294" s="2">
        <v>1403.65</v>
      </c>
      <c r="I294" s="2">
        <v>1401.59</v>
      </c>
      <c r="J294" s="2">
        <v>1444.95</v>
      </c>
      <c r="K294">
        <v>380.15</v>
      </c>
      <c r="L294">
        <v>674986</v>
      </c>
      <c r="M294" s="2">
        <v>946052007.5</v>
      </c>
      <c r="N294">
        <v>41169</v>
      </c>
    </row>
    <row r="295" spans="1:14" x14ac:dyDescent="0.25">
      <c r="A295" s="1">
        <v>42894</v>
      </c>
      <c r="B295" t="s">
        <v>14</v>
      </c>
      <c r="C295" s="2">
        <v>1395</v>
      </c>
      <c r="D295" s="2">
        <v>1473</v>
      </c>
      <c r="E295" s="2">
        <v>1394.9</v>
      </c>
      <c r="F295" s="2">
        <v>1403.65</v>
      </c>
      <c r="G295" s="2">
        <v>1431</v>
      </c>
      <c r="H295" s="2">
        <v>1427.25</v>
      </c>
      <c r="I295" s="2">
        <v>1445.06</v>
      </c>
      <c r="J295" s="2">
        <v>1473</v>
      </c>
      <c r="K295">
        <v>380.15</v>
      </c>
      <c r="L295">
        <v>328543</v>
      </c>
      <c r="M295" s="2">
        <v>474762961.89999998</v>
      </c>
      <c r="N295">
        <v>18745</v>
      </c>
    </row>
    <row r="296" spans="1:14" x14ac:dyDescent="0.25">
      <c r="A296" s="1">
        <v>42895</v>
      </c>
      <c r="B296" t="s">
        <v>14</v>
      </c>
      <c r="C296" s="2">
        <v>1435</v>
      </c>
      <c r="D296" s="2">
        <v>1460</v>
      </c>
      <c r="E296" s="2">
        <v>1406.35</v>
      </c>
      <c r="F296" s="2">
        <v>1427.25</v>
      </c>
      <c r="G296" s="2">
        <v>1410.7</v>
      </c>
      <c r="H296" s="2">
        <v>1414.45</v>
      </c>
      <c r="I296" s="2">
        <v>1430.34</v>
      </c>
      <c r="J296" s="2">
        <v>1473</v>
      </c>
      <c r="K296">
        <v>380.15</v>
      </c>
      <c r="L296">
        <v>146657</v>
      </c>
      <c r="M296" s="2">
        <v>209769931.90000001</v>
      </c>
      <c r="N296">
        <v>8140</v>
      </c>
    </row>
    <row r="297" spans="1:14" x14ac:dyDescent="0.25">
      <c r="A297" s="1">
        <v>42898</v>
      </c>
      <c r="B297" t="s">
        <v>14</v>
      </c>
      <c r="C297" s="2">
        <v>1410.7</v>
      </c>
      <c r="D297" s="2">
        <v>1439</v>
      </c>
      <c r="E297" s="2">
        <v>1371.2</v>
      </c>
      <c r="F297" s="2">
        <v>1414.45</v>
      </c>
      <c r="G297" s="2">
        <v>1396</v>
      </c>
      <c r="H297" s="2">
        <v>1392.7</v>
      </c>
      <c r="I297" s="2">
        <v>1400.1</v>
      </c>
      <c r="J297" s="2">
        <v>1473</v>
      </c>
      <c r="K297">
        <v>382</v>
      </c>
      <c r="L297">
        <v>103625</v>
      </c>
      <c r="M297" s="2">
        <v>145085350.69999999</v>
      </c>
      <c r="N297">
        <v>9181</v>
      </c>
    </row>
    <row r="298" spans="1:14" x14ac:dyDescent="0.25">
      <c r="A298" s="1">
        <v>42899</v>
      </c>
      <c r="B298" t="s">
        <v>14</v>
      </c>
      <c r="C298" s="2">
        <v>1407</v>
      </c>
      <c r="D298" s="2">
        <v>1442.4</v>
      </c>
      <c r="E298" s="2">
        <v>1380.1</v>
      </c>
      <c r="F298" s="2">
        <v>1392.7</v>
      </c>
      <c r="G298" s="2">
        <v>1387.8</v>
      </c>
      <c r="H298" s="2">
        <v>1387.95</v>
      </c>
      <c r="I298" s="2">
        <v>1409.59</v>
      </c>
      <c r="J298" s="2">
        <v>1473</v>
      </c>
      <c r="K298">
        <v>382</v>
      </c>
      <c r="L298">
        <v>94132</v>
      </c>
      <c r="M298" s="2">
        <v>132687279.2</v>
      </c>
      <c r="N298">
        <v>7544</v>
      </c>
    </row>
    <row r="299" spans="1:14" x14ac:dyDescent="0.25">
      <c r="A299" s="1">
        <v>42900</v>
      </c>
      <c r="B299" t="s">
        <v>14</v>
      </c>
      <c r="C299" s="2">
        <v>1396.65</v>
      </c>
      <c r="D299" s="2">
        <v>1414</v>
      </c>
      <c r="E299" s="2">
        <v>1370</v>
      </c>
      <c r="F299" s="2">
        <v>1387.95</v>
      </c>
      <c r="G299" s="2">
        <v>1391</v>
      </c>
      <c r="H299" s="2">
        <v>1385.9</v>
      </c>
      <c r="I299" s="2">
        <v>1391.6</v>
      </c>
      <c r="J299" s="2">
        <v>1473</v>
      </c>
      <c r="K299">
        <v>382</v>
      </c>
      <c r="L299">
        <v>65922</v>
      </c>
      <c r="M299" s="2">
        <v>91737332.450000003</v>
      </c>
      <c r="N299">
        <v>3672</v>
      </c>
    </row>
    <row r="300" spans="1:14" x14ac:dyDescent="0.25">
      <c r="A300" s="1">
        <v>42901</v>
      </c>
      <c r="B300" t="s">
        <v>14</v>
      </c>
      <c r="C300" s="2">
        <v>1390</v>
      </c>
      <c r="D300" s="2">
        <v>1503</v>
      </c>
      <c r="E300" s="2">
        <v>1373</v>
      </c>
      <c r="F300" s="2">
        <v>1385.9</v>
      </c>
      <c r="G300" s="2">
        <v>1462.05</v>
      </c>
      <c r="H300" s="2">
        <v>1459.65</v>
      </c>
      <c r="I300" s="2">
        <v>1462.22</v>
      </c>
      <c r="J300" s="2">
        <v>1503</v>
      </c>
      <c r="K300">
        <v>382</v>
      </c>
      <c r="L300">
        <v>353118</v>
      </c>
      <c r="M300" s="2">
        <v>516337865.19999999</v>
      </c>
      <c r="N300">
        <v>21732</v>
      </c>
    </row>
    <row r="301" spans="1:14" x14ac:dyDescent="0.25">
      <c r="A301" s="1">
        <v>42902</v>
      </c>
      <c r="B301" t="s">
        <v>14</v>
      </c>
      <c r="C301" s="2">
        <v>1472</v>
      </c>
      <c r="D301" s="2">
        <v>1499.9</v>
      </c>
      <c r="E301" s="2">
        <v>1460</v>
      </c>
      <c r="F301" s="2">
        <v>1459.65</v>
      </c>
      <c r="G301" s="2">
        <v>1466</v>
      </c>
      <c r="H301" s="2">
        <v>1473.5</v>
      </c>
      <c r="I301" s="2">
        <v>1479.38</v>
      </c>
      <c r="J301" s="2">
        <v>1503</v>
      </c>
      <c r="K301">
        <v>382</v>
      </c>
      <c r="L301">
        <v>117632</v>
      </c>
      <c r="M301" s="2">
        <v>174022579.15000001</v>
      </c>
      <c r="N301">
        <v>7809</v>
      </c>
    </row>
    <row r="302" spans="1:14" x14ac:dyDescent="0.25">
      <c r="A302" s="1">
        <v>42905</v>
      </c>
      <c r="B302" t="s">
        <v>14</v>
      </c>
      <c r="C302" s="2">
        <v>1476.5</v>
      </c>
      <c r="D302" s="2">
        <v>1482</v>
      </c>
      <c r="E302" s="2">
        <v>1440.1</v>
      </c>
      <c r="F302" s="2">
        <v>1473.5</v>
      </c>
      <c r="G302" s="2">
        <v>1456.05</v>
      </c>
      <c r="H302" s="2">
        <v>1450.55</v>
      </c>
      <c r="I302" s="2">
        <v>1455.88</v>
      </c>
      <c r="J302" s="2">
        <v>1503</v>
      </c>
      <c r="K302">
        <v>388.5</v>
      </c>
      <c r="L302">
        <v>49365</v>
      </c>
      <c r="M302" s="2">
        <v>71869719.099999994</v>
      </c>
      <c r="N302">
        <v>3458</v>
      </c>
    </row>
    <row r="303" spans="1:14" x14ac:dyDescent="0.25">
      <c r="A303" s="1">
        <v>42906</v>
      </c>
      <c r="B303" t="s">
        <v>14</v>
      </c>
      <c r="C303" s="2">
        <v>1450.55</v>
      </c>
      <c r="D303" s="2">
        <v>1474.5</v>
      </c>
      <c r="E303" s="2">
        <v>1433</v>
      </c>
      <c r="F303" s="2">
        <v>1450.55</v>
      </c>
      <c r="G303" s="2">
        <v>1442</v>
      </c>
      <c r="H303" s="2">
        <v>1442.95</v>
      </c>
      <c r="I303" s="2">
        <v>1452.01</v>
      </c>
      <c r="J303" s="2">
        <v>1503</v>
      </c>
      <c r="K303">
        <v>388.5</v>
      </c>
      <c r="L303">
        <v>48243</v>
      </c>
      <c r="M303" s="2">
        <v>70049272.650000006</v>
      </c>
      <c r="N303">
        <v>3995</v>
      </c>
    </row>
    <row r="304" spans="1:14" x14ac:dyDescent="0.25">
      <c r="A304" s="1">
        <v>42907</v>
      </c>
      <c r="B304" t="s">
        <v>14</v>
      </c>
      <c r="C304" s="2">
        <v>1430.05</v>
      </c>
      <c r="D304" s="2">
        <v>1457.7</v>
      </c>
      <c r="E304" s="2">
        <v>1411</v>
      </c>
      <c r="F304" s="2">
        <v>1442.95</v>
      </c>
      <c r="G304" s="2">
        <v>1425</v>
      </c>
      <c r="H304" s="2">
        <v>1425.35</v>
      </c>
      <c r="I304" s="2">
        <v>1432.31</v>
      </c>
      <c r="J304" s="2">
        <v>1503</v>
      </c>
      <c r="K304">
        <v>388.5</v>
      </c>
      <c r="L304">
        <v>57397</v>
      </c>
      <c r="M304" s="2">
        <v>82210531</v>
      </c>
      <c r="N304">
        <v>5945</v>
      </c>
    </row>
    <row r="305" spans="1:14" x14ac:dyDescent="0.25">
      <c r="A305" s="1">
        <v>42908</v>
      </c>
      <c r="B305" t="s">
        <v>14</v>
      </c>
      <c r="C305" s="2">
        <v>1434</v>
      </c>
      <c r="D305" s="2">
        <v>1440.05</v>
      </c>
      <c r="E305" s="2">
        <v>1380</v>
      </c>
      <c r="F305" s="2">
        <v>1425.35</v>
      </c>
      <c r="G305" s="2">
        <v>1411</v>
      </c>
      <c r="H305" s="2">
        <v>1405.4</v>
      </c>
      <c r="I305" s="2">
        <v>1412.53</v>
      </c>
      <c r="J305" s="2">
        <v>1503</v>
      </c>
      <c r="K305">
        <v>388.5</v>
      </c>
      <c r="L305">
        <v>49202</v>
      </c>
      <c r="M305" s="2">
        <v>69499172.900000006</v>
      </c>
      <c r="N305">
        <v>4576</v>
      </c>
    </row>
    <row r="306" spans="1:14" x14ac:dyDescent="0.25">
      <c r="A306" s="1">
        <v>42909</v>
      </c>
      <c r="B306" t="s">
        <v>14</v>
      </c>
      <c r="C306" s="2">
        <v>1413.5</v>
      </c>
      <c r="D306" s="2">
        <v>1482</v>
      </c>
      <c r="E306" s="2">
        <v>1388.95</v>
      </c>
      <c r="F306" s="2">
        <v>1405.4</v>
      </c>
      <c r="G306" s="2">
        <v>1469</v>
      </c>
      <c r="H306" s="2">
        <v>1466.8</v>
      </c>
      <c r="I306" s="2">
        <v>1450.61</v>
      </c>
      <c r="J306" s="2">
        <v>1503</v>
      </c>
      <c r="K306">
        <v>388.5</v>
      </c>
      <c r="L306">
        <v>217342</v>
      </c>
      <c r="M306" s="2">
        <v>315278232.25</v>
      </c>
      <c r="N306">
        <v>13462</v>
      </c>
    </row>
    <row r="307" spans="1:14" x14ac:dyDescent="0.25">
      <c r="A307" s="1">
        <v>42913</v>
      </c>
      <c r="B307" t="s">
        <v>14</v>
      </c>
      <c r="C307" s="2">
        <v>1474.25</v>
      </c>
      <c r="D307" s="2">
        <v>1477</v>
      </c>
      <c r="E307" s="2">
        <v>1413.25</v>
      </c>
      <c r="F307" s="2">
        <v>1466.8</v>
      </c>
      <c r="G307" s="2">
        <v>1421</v>
      </c>
      <c r="H307" s="2">
        <v>1420.65</v>
      </c>
      <c r="I307" s="2">
        <v>1432.91</v>
      </c>
      <c r="J307" s="2">
        <v>1503</v>
      </c>
      <c r="K307">
        <v>397.15</v>
      </c>
      <c r="L307">
        <v>39583</v>
      </c>
      <c r="M307" s="2">
        <v>56719049</v>
      </c>
      <c r="N307">
        <v>3070</v>
      </c>
    </row>
    <row r="308" spans="1:14" x14ac:dyDescent="0.25">
      <c r="A308" s="1">
        <v>42914</v>
      </c>
      <c r="B308" t="s">
        <v>14</v>
      </c>
      <c r="C308" s="2">
        <v>1401</v>
      </c>
      <c r="D308" s="2">
        <v>1446</v>
      </c>
      <c r="E308" s="2">
        <v>1401</v>
      </c>
      <c r="F308" s="2">
        <v>1420.65</v>
      </c>
      <c r="G308" s="2">
        <v>1432</v>
      </c>
      <c r="H308" s="2">
        <v>1433.7</v>
      </c>
      <c r="I308" s="2">
        <v>1429.25</v>
      </c>
      <c r="J308" s="2">
        <v>1503</v>
      </c>
      <c r="K308">
        <v>397.15</v>
      </c>
      <c r="L308">
        <v>44773</v>
      </c>
      <c r="M308" s="2">
        <v>63991964.149999999</v>
      </c>
      <c r="N308">
        <v>3647</v>
      </c>
    </row>
    <row r="309" spans="1:14" x14ac:dyDescent="0.25">
      <c r="A309" s="1">
        <v>42915</v>
      </c>
      <c r="B309" t="s">
        <v>14</v>
      </c>
      <c r="C309" s="2">
        <v>1446.8</v>
      </c>
      <c r="D309" s="2">
        <v>1638</v>
      </c>
      <c r="E309" s="2">
        <v>1425.2</v>
      </c>
      <c r="F309" s="2">
        <v>1433.7</v>
      </c>
      <c r="G309" s="2">
        <v>1632.4</v>
      </c>
      <c r="H309" s="2">
        <v>1626.2</v>
      </c>
      <c r="I309" s="2">
        <v>1591.75</v>
      </c>
      <c r="J309" s="2">
        <v>1638</v>
      </c>
      <c r="K309">
        <v>397.15</v>
      </c>
      <c r="L309">
        <v>916188</v>
      </c>
      <c r="M309" s="2">
        <v>1458346535.5</v>
      </c>
      <c r="N309">
        <v>49373</v>
      </c>
    </row>
    <row r="310" spans="1:14" x14ac:dyDescent="0.25">
      <c r="A310" s="1">
        <v>42916</v>
      </c>
      <c r="B310" t="s">
        <v>14</v>
      </c>
      <c r="C310" s="2">
        <v>1635</v>
      </c>
      <c r="D310" s="2">
        <v>1730</v>
      </c>
      <c r="E310" s="2">
        <v>1632.4</v>
      </c>
      <c r="F310" s="2">
        <v>1626.2</v>
      </c>
      <c r="G310" s="2">
        <v>1693.2</v>
      </c>
      <c r="H310" s="2">
        <v>1698.65</v>
      </c>
      <c r="I310" s="2">
        <v>1693.53</v>
      </c>
      <c r="J310" s="2">
        <v>1730</v>
      </c>
      <c r="K310">
        <v>397.15</v>
      </c>
      <c r="L310">
        <v>729466</v>
      </c>
      <c r="M310" s="2">
        <v>1235371876.45</v>
      </c>
      <c r="N310">
        <v>38507</v>
      </c>
    </row>
    <row r="311" spans="1:14" x14ac:dyDescent="0.25">
      <c r="A311" s="1">
        <v>42919</v>
      </c>
      <c r="B311" t="s">
        <v>14</v>
      </c>
      <c r="C311" s="2">
        <v>1702.9</v>
      </c>
      <c r="D311" s="2">
        <v>1775</v>
      </c>
      <c r="E311" s="2">
        <v>1699.95</v>
      </c>
      <c r="F311" s="2">
        <v>1698.65</v>
      </c>
      <c r="G311" s="2">
        <v>1775</v>
      </c>
      <c r="H311" s="2">
        <v>1755.85</v>
      </c>
      <c r="I311" s="2">
        <v>1740.3</v>
      </c>
      <c r="J311" s="2">
        <v>1775</v>
      </c>
      <c r="K311">
        <v>397.15</v>
      </c>
      <c r="L311">
        <v>351126</v>
      </c>
      <c r="M311" s="2">
        <v>611065501.45000005</v>
      </c>
      <c r="N311">
        <v>18837</v>
      </c>
    </row>
    <row r="312" spans="1:14" x14ac:dyDescent="0.25">
      <c r="A312" s="1">
        <v>42920</v>
      </c>
      <c r="B312" t="s">
        <v>14</v>
      </c>
      <c r="C312" s="2">
        <v>1795</v>
      </c>
      <c r="D312" s="2">
        <v>2107</v>
      </c>
      <c r="E312" s="2">
        <v>1795</v>
      </c>
      <c r="F312" s="2">
        <v>1755.85</v>
      </c>
      <c r="G312" s="2">
        <v>2107</v>
      </c>
      <c r="H312" s="2">
        <v>2089.85</v>
      </c>
      <c r="I312" s="2">
        <v>1974.23</v>
      </c>
      <c r="J312" s="2">
        <v>2107</v>
      </c>
      <c r="K312">
        <v>397.15</v>
      </c>
      <c r="L312">
        <v>1969561</v>
      </c>
      <c r="M312" s="2">
        <v>3888371837.1999998</v>
      </c>
      <c r="N312">
        <v>97172</v>
      </c>
    </row>
    <row r="313" spans="1:14" x14ac:dyDescent="0.25">
      <c r="A313" s="1">
        <v>42921</v>
      </c>
      <c r="B313" t="s">
        <v>14</v>
      </c>
      <c r="C313" s="2">
        <v>2152</v>
      </c>
      <c r="D313" s="2">
        <v>2298.8000000000002</v>
      </c>
      <c r="E313" s="2">
        <v>2151</v>
      </c>
      <c r="F313" s="2">
        <v>2089.85</v>
      </c>
      <c r="G313" s="2">
        <v>2298.8000000000002</v>
      </c>
      <c r="H313" s="2">
        <v>2298.8000000000002</v>
      </c>
      <c r="I313" s="2">
        <v>2236.5300000000002</v>
      </c>
      <c r="J313" s="2">
        <v>2298.8000000000002</v>
      </c>
      <c r="K313">
        <v>397.15</v>
      </c>
      <c r="L313">
        <v>1727752</v>
      </c>
      <c r="M313" s="2">
        <v>3864172936.8000002</v>
      </c>
      <c r="N313">
        <v>84307</v>
      </c>
    </row>
    <row r="314" spans="1:14" x14ac:dyDescent="0.25">
      <c r="A314" s="1">
        <v>42922</v>
      </c>
      <c r="B314" t="s">
        <v>14</v>
      </c>
      <c r="C314" s="2">
        <v>2370</v>
      </c>
      <c r="D314" s="2">
        <v>2480</v>
      </c>
      <c r="E314" s="2">
        <v>2148</v>
      </c>
      <c r="F314" s="2">
        <v>2298.8000000000002</v>
      </c>
      <c r="G314" s="2">
        <v>2221.85</v>
      </c>
      <c r="H314" s="2">
        <v>2237.75</v>
      </c>
      <c r="I314" s="2">
        <v>2307.04</v>
      </c>
      <c r="J314" s="2">
        <v>2480</v>
      </c>
      <c r="K314">
        <v>397.15</v>
      </c>
      <c r="L314">
        <v>2268375</v>
      </c>
      <c r="M314" s="2">
        <v>5233224907.3000002</v>
      </c>
      <c r="N314">
        <v>138038</v>
      </c>
    </row>
    <row r="315" spans="1:14" x14ac:dyDescent="0.25">
      <c r="A315" s="1">
        <v>42923</v>
      </c>
      <c r="B315" t="s">
        <v>14</v>
      </c>
      <c r="C315" s="2">
        <v>2205.5500000000002</v>
      </c>
      <c r="D315" s="2">
        <v>2434.6999999999998</v>
      </c>
      <c r="E315" s="2">
        <v>2152</v>
      </c>
      <c r="F315" s="2">
        <v>2237.75</v>
      </c>
      <c r="G315" s="2">
        <v>2394</v>
      </c>
      <c r="H315" s="2">
        <v>2403.4</v>
      </c>
      <c r="I315" s="2">
        <v>2322.39</v>
      </c>
      <c r="J315" s="2">
        <v>2480</v>
      </c>
      <c r="K315">
        <v>397.15</v>
      </c>
      <c r="L315">
        <v>1231047</v>
      </c>
      <c r="M315" s="2">
        <v>2858975113.8000002</v>
      </c>
      <c r="N315">
        <v>74052</v>
      </c>
    </row>
    <row r="316" spans="1:14" x14ac:dyDescent="0.25">
      <c r="A316" s="1">
        <v>42926</v>
      </c>
      <c r="B316" t="s">
        <v>14</v>
      </c>
      <c r="C316" s="2">
        <v>2502.5500000000002</v>
      </c>
      <c r="D316" s="2">
        <v>2550</v>
      </c>
      <c r="E316" s="2">
        <v>2350.0500000000002</v>
      </c>
      <c r="F316" s="2">
        <v>2403.4</v>
      </c>
      <c r="G316" s="2">
        <v>2438</v>
      </c>
      <c r="H316" s="2">
        <v>2439.1999999999998</v>
      </c>
      <c r="I316" s="2">
        <v>2434.9</v>
      </c>
      <c r="J316" s="2">
        <v>2550</v>
      </c>
      <c r="K316">
        <v>397.15</v>
      </c>
      <c r="L316">
        <v>137442</v>
      </c>
      <c r="M316" s="2">
        <v>334658118.55000001</v>
      </c>
      <c r="N316">
        <v>9813</v>
      </c>
    </row>
    <row r="317" spans="1:14" x14ac:dyDescent="0.25">
      <c r="A317" s="1">
        <v>42927</v>
      </c>
      <c r="B317" t="s">
        <v>14</v>
      </c>
      <c r="C317" s="2">
        <v>2449.8000000000002</v>
      </c>
      <c r="D317" s="2">
        <v>2462.4</v>
      </c>
      <c r="E317" s="2">
        <v>2372.35</v>
      </c>
      <c r="F317" s="2">
        <v>2439.1999999999998</v>
      </c>
      <c r="G317" s="2">
        <v>2393.5500000000002</v>
      </c>
      <c r="H317" s="2">
        <v>2403.75</v>
      </c>
      <c r="I317" s="2">
        <v>2409.3200000000002</v>
      </c>
      <c r="J317" s="2">
        <v>2550</v>
      </c>
      <c r="K317">
        <v>397.15</v>
      </c>
      <c r="L317">
        <v>371163</v>
      </c>
      <c r="M317" s="2">
        <v>894252234.04999995</v>
      </c>
      <c r="N317">
        <v>25395</v>
      </c>
    </row>
    <row r="318" spans="1:14" x14ac:dyDescent="0.25">
      <c r="A318" s="1">
        <v>42928</v>
      </c>
      <c r="B318" t="s">
        <v>14</v>
      </c>
      <c r="C318" s="2">
        <v>2393.5500000000002</v>
      </c>
      <c r="D318" s="2">
        <v>2435</v>
      </c>
      <c r="E318" s="2">
        <v>2330</v>
      </c>
      <c r="F318" s="2">
        <v>2403.75</v>
      </c>
      <c r="G318" s="2">
        <v>2341</v>
      </c>
      <c r="H318" s="2">
        <v>2347.3000000000002</v>
      </c>
      <c r="I318" s="2">
        <v>2377.09</v>
      </c>
      <c r="J318" s="2">
        <v>2550</v>
      </c>
      <c r="K318">
        <v>397.15</v>
      </c>
      <c r="L318">
        <v>308628</v>
      </c>
      <c r="M318" s="2">
        <v>733637006.45000005</v>
      </c>
      <c r="N318">
        <v>22735</v>
      </c>
    </row>
    <row r="319" spans="1:14" x14ac:dyDescent="0.25">
      <c r="A319" s="1">
        <v>42929</v>
      </c>
      <c r="B319" t="s">
        <v>14</v>
      </c>
      <c r="C319" s="2">
        <v>2358</v>
      </c>
      <c r="D319" s="2">
        <v>2388.9499999999998</v>
      </c>
      <c r="E319" s="2">
        <v>2291</v>
      </c>
      <c r="F319" s="2">
        <v>2347.3000000000002</v>
      </c>
      <c r="G319" s="2">
        <v>2295.3000000000002</v>
      </c>
      <c r="H319" s="2">
        <v>2304.65</v>
      </c>
      <c r="I319" s="2">
        <v>2347.21</v>
      </c>
      <c r="J319" s="2">
        <v>2550</v>
      </c>
      <c r="K319">
        <v>397.15</v>
      </c>
      <c r="L319">
        <v>165652</v>
      </c>
      <c r="M319" s="2">
        <v>388819628.69999999</v>
      </c>
      <c r="N319">
        <v>14105</v>
      </c>
    </row>
    <row r="320" spans="1:14" x14ac:dyDescent="0.25">
      <c r="A320" s="1">
        <v>42930</v>
      </c>
      <c r="B320" t="s">
        <v>14</v>
      </c>
      <c r="C320" s="2">
        <v>2314.9499999999998</v>
      </c>
      <c r="D320" s="2">
        <v>2320</v>
      </c>
      <c r="E320" s="2">
        <v>2135.35</v>
      </c>
      <c r="F320" s="2">
        <v>2304.65</v>
      </c>
      <c r="G320" s="2">
        <v>2147.6999999999998</v>
      </c>
      <c r="H320" s="2">
        <v>2159.6999999999998</v>
      </c>
      <c r="I320" s="2">
        <v>2213.5300000000002</v>
      </c>
      <c r="J320" s="2">
        <v>2550</v>
      </c>
      <c r="K320">
        <v>397.15</v>
      </c>
      <c r="L320">
        <v>220553</v>
      </c>
      <c r="M320" s="2">
        <v>488200799.44999999</v>
      </c>
      <c r="N320">
        <v>19548</v>
      </c>
    </row>
    <row r="321" spans="1:14" x14ac:dyDescent="0.25">
      <c r="A321" s="1">
        <v>42933</v>
      </c>
      <c r="B321" t="s">
        <v>14</v>
      </c>
      <c r="C321" s="2">
        <v>2149</v>
      </c>
      <c r="D321" s="2">
        <v>2166</v>
      </c>
      <c r="E321" s="2">
        <v>2002.6</v>
      </c>
      <c r="F321" s="2">
        <v>2159.6999999999998</v>
      </c>
      <c r="G321" s="2">
        <v>2010</v>
      </c>
      <c r="H321" s="2">
        <v>2016</v>
      </c>
      <c r="I321" s="2">
        <v>2049.31</v>
      </c>
      <c r="J321" s="2">
        <v>2550</v>
      </c>
      <c r="K321">
        <v>397.15</v>
      </c>
      <c r="L321">
        <v>194751</v>
      </c>
      <c r="M321" s="2">
        <v>399106108.39999998</v>
      </c>
      <c r="N321">
        <v>17191</v>
      </c>
    </row>
    <row r="322" spans="1:14" x14ac:dyDescent="0.25">
      <c r="A322" s="1">
        <v>42934</v>
      </c>
      <c r="B322" t="s">
        <v>14</v>
      </c>
      <c r="C322" s="2">
        <v>1966</v>
      </c>
      <c r="D322" s="2">
        <v>2116</v>
      </c>
      <c r="E322" s="2">
        <v>1911</v>
      </c>
      <c r="F322" s="2">
        <v>2016</v>
      </c>
      <c r="G322" s="2">
        <v>2000</v>
      </c>
      <c r="H322" s="2">
        <v>2010.65</v>
      </c>
      <c r="I322" s="2">
        <v>2047.99</v>
      </c>
      <c r="J322" s="2">
        <v>2550</v>
      </c>
      <c r="K322">
        <v>397.15</v>
      </c>
      <c r="L322">
        <v>651670</v>
      </c>
      <c r="M322" s="2">
        <v>1334615641.8</v>
      </c>
      <c r="N322">
        <v>46442</v>
      </c>
    </row>
    <row r="323" spans="1:14" x14ac:dyDescent="0.25">
      <c r="A323" s="1">
        <v>42935</v>
      </c>
      <c r="B323" t="s">
        <v>14</v>
      </c>
      <c r="C323" s="2">
        <v>2019</v>
      </c>
      <c r="D323" s="2">
        <v>2082</v>
      </c>
      <c r="E323" s="2">
        <v>2012.15</v>
      </c>
      <c r="F323" s="2">
        <v>2010.65</v>
      </c>
      <c r="G323" s="2">
        <v>2042.35</v>
      </c>
      <c r="H323" s="2">
        <v>2037.65</v>
      </c>
      <c r="I323" s="2">
        <v>2049.2600000000002</v>
      </c>
      <c r="J323" s="2">
        <v>2550</v>
      </c>
      <c r="K323">
        <v>397.15</v>
      </c>
      <c r="L323">
        <v>202213</v>
      </c>
      <c r="M323" s="2">
        <v>414386220.75</v>
      </c>
      <c r="N323">
        <v>15241</v>
      </c>
    </row>
    <row r="324" spans="1:14" x14ac:dyDescent="0.25">
      <c r="A324" s="1">
        <v>42936</v>
      </c>
      <c r="B324" t="s">
        <v>14</v>
      </c>
      <c r="C324" s="2">
        <v>2056</v>
      </c>
      <c r="D324" s="2">
        <v>2087.9499999999998</v>
      </c>
      <c r="E324" s="2">
        <v>2041</v>
      </c>
      <c r="F324" s="2">
        <v>2037.65</v>
      </c>
      <c r="G324" s="2">
        <v>2067.35</v>
      </c>
      <c r="H324" s="2">
        <v>2058.15</v>
      </c>
      <c r="I324" s="2">
        <v>2064.3200000000002</v>
      </c>
      <c r="J324" s="2">
        <v>2550</v>
      </c>
      <c r="K324">
        <v>397.15</v>
      </c>
      <c r="L324">
        <v>141325</v>
      </c>
      <c r="M324" s="2">
        <v>291739387.35000002</v>
      </c>
      <c r="N324">
        <v>12019</v>
      </c>
    </row>
    <row r="325" spans="1:14" x14ac:dyDescent="0.25">
      <c r="A325" s="1">
        <v>42937</v>
      </c>
      <c r="B325" t="s">
        <v>14</v>
      </c>
      <c r="C325" s="2">
        <v>2075</v>
      </c>
      <c r="D325" s="2">
        <v>2077.75</v>
      </c>
      <c r="E325" s="2">
        <v>2012.25</v>
      </c>
      <c r="F325" s="2">
        <v>2058.15</v>
      </c>
      <c r="G325" s="2">
        <v>2019.7</v>
      </c>
      <c r="H325" s="2">
        <v>2028</v>
      </c>
      <c r="I325" s="2">
        <v>2039.63</v>
      </c>
      <c r="J325" s="2">
        <v>2550</v>
      </c>
      <c r="K325">
        <v>397.15</v>
      </c>
      <c r="L325">
        <v>90782</v>
      </c>
      <c r="M325" s="2">
        <v>185161585.90000001</v>
      </c>
      <c r="N325">
        <v>8919</v>
      </c>
    </row>
    <row r="326" spans="1:14" x14ac:dyDescent="0.25">
      <c r="A326" s="1">
        <v>42940</v>
      </c>
      <c r="B326" t="s">
        <v>14</v>
      </c>
      <c r="C326" s="2">
        <v>2019.7</v>
      </c>
      <c r="D326" s="2">
        <v>2079.85</v>
      </c>
      <c r="E326" s="2">
        <v>2004.45</v>
      </c>
      <c r="F326" s="2">
        <v>2028</v>
      </c>
      <c r="G326" s="2">
        <v>2020</v>
      </c>
      <c r="H326" s="2">
        <v>2019.95</v>
      </c>
      <c r="I326" s="2">
        <v>2041.7</v>
      </c>
      <c r="J326" s="2">
        <v>2550</v>
      </c>
      <c r="K326">
        <v>397.15</v>
      </c>
      <c r="L326">
        <v>113860</v>
      </c>
      <c r="M326" s="2">
        <v>232468085.25</v>
      </c>
      <c r="N326">
        <v>10478</v>
      </c>
    </row>
    <row r="327" spans="1:14" x14ac:dyDescent="0.25">
      <c r="A327" s="1">
        <v>42941</v>
      </c>
      <c r="B327" t="s">
        <v>14</v>
      </c>
      <c r="C327" s="2">
        <v>2030</v>
      </c>
      <c r="D327" s="2">
        <v>2164</v>
      </c>
      <c r="E327" s="2">
        <v>2019.75</v>
      </c>
      <c r="F327" s="2">
        <v>2019.95</v>
      </c>
      <c r="G327" s="2">
        <v>2136</v>
      </c>
      <c r="H327" s="2">
        <v>2131.5</v>
      </c>
      <c r="I327" s="2">
        <v>2121.81</v>
      </c>
      <c r="J327" s="2">
        <v>2550</v>
      </c>
      <c r="K327">
        <v>397.15</v>
      </c>
      <c r="L327">
        <v>616996</v>
      </c>
      <c r="M327" s="2">
        <v>1309148588.6500001</v>
      </c>
      <c r="N327">
        <v>42617</v>
      </c>
    </row>
    <row r="328" spans="1:14" x14ac:dyDescent="0.25">
      <c r="A328" s="1">
        <v>42942</v>
      </c>
      <c r="B328" t="s">
        <v>14</v>
      </c>
      <c r="C328" s="2">
        <v>2149</v>
      </c>
      <c r="D328" s="2">
        <v>2203.6999999999998</v>
      </c>
      <c r="E328" s="2">
        <v>2141.0500000000002</v>
      </c>
      <c r="F328" s="2">
        <v>2131.5</v>
      </c>
      <c r="G328" s="2">
        <v>2171</v>
      </c>
      <c r="H328" s="2">
        <v>2173.6999999999998</v>
      </c>
      <c r="I328" s="2">
        <v>2176.7399999999998</v>
      </c>
      <c r="J328" s="2">
        <v>2550</v>
      </c>
      <c r="K328">
        <v>397.15</v>
      </c>
      <c r="L328">
        <v>302532</v>
      </c>
      <c r="M328" s="2">
        <v>658534531.95000005</v>
      </c>
      <c r="N328">
        <v>20575</v>
      </c>
    </row>
    <row r="329" spans="1:14" x14ac:dyDescent="0.25">
      <c r="A329" s="1">
        <v>42943</v>
      </c>
      <c r="B329" t="s">
        <v>14</v>
      </c>
      <c r="C329" s="2">
        <v>2186.9499999999998</v>
      </c>
      <c r="D329" s="2">
        <v>2187</v>
      </c>
      <c r="E329" s="2">
        <v>2077.9499999999998</v>
      </c>
      <c r="F329" s="2">
        <v>2173.6999999999998</v>
      </c>
      <c r="G329" s="2">
        <v>2092</v>
      </c>
      <c r="H329" s="2">
        <v>2090.9499999999998</v>
      </c>
      <c r="I329" s="2">
        <v>2131.36</v>
      </c>
      <c r="J329" s="2">
        <v>2550</v>
      </c>
      <c r="K329">
        <v>397.15</v>
      </c>
      <c r="L329">
        <v>132046</v>
      </c>
      <c r="M329" s="2">
        <v>281436943.69999999</v>
      </c>
      <c r="N329">
        <v>9479</v>
      </c>
    </row>
    <row r="330" spans="1:14" x14ac:dyDescent="0.25">
      <c r="A330" s="1">
        <v>42944</v>
      </c>
      <c r="B330" t="s">
        <v>14</v>
      </c>
      <c r="C330" s="2">
        <v>2094</v>
      </c>
      <c r="D330" s="2">
        <v>2154.8000000000002</v>
      </c>
      <c r="E330" s="2">
        <v>2080</v>
      </c>
      <c r="F330" s="2">
        <v>2090.9499999999998</v>
      </c>
      <c r="G330" s="2">
        <v>2140.4499999999998</v>
      </c>
      <c r="H330" s="2">
        <v>2132.0500000000002</v>
      </c>
      <c r="I330" s="2">
        <v>2129.5</v>
      </c>
      <c r="J330" s="2">
        <v>2550</v>
      </c>
      <c r="K330">
        <v>397.15</v>
      </c>
      <c r="L330">
        <v>132843</v>
      </c>
      <c r="M330" s="2">
        <v>282888902.60000002</v>
      </c>
      <c r="N330">
        <v>10796</v>
      </c>
    </row>
    <row r="331" spans="1:14" x14ac:dyDescent="0.25">
      <c r="A331" s="1">
        <v>42947</v>
      </c>
      <c r="B331" t="s">
        <v>14</v>
      </c>
      <c r="C331" s="2">
        <v>2151</v>
      </c>
      <c r="D331" s="2">
        <v>2165</v>
      </c>
      <c r="E331" s="2">
        <v>2103.25</v>
      </c>
      <c r="F331" s="2">
        <v>2132.0500000000002</v>
      </c>
      <c r="G331" s="2">
        <v>2115.5500000000002</v>
      </c>
      <c r="H331" s="2">
        <v>2114.9</v>
      </c>
      <c r="I331" s="2">
        <v>2137.64</v>
      </c>
      <c r="J331" s="2">
        <v>2550</v>
      </c>
      <c r="K331">
        <v>397.15</v>
      </c>
      <c r="L331">
        <v>73903</v>
      </c>
      <c r="M331" s="2">
        <v>157978213</v>
      </c>
      <c r="N331">
        <v>6361</v>
      </c>
    </row>
    <row r="332" spans="1:14" x14ac:dyDescent="0.25">
      <c r="A332" s="1">
        <v>42948</v>
      </c>
      <c r="B332" t="s">
        <v>14</v>
      </c>
      <c r="C332" s="2">
        <v>2121.9499999999998</v>
      </c>
      <c r="D332" s="2">
        <v>2153.9499999999998</v>
      </c>
      <c r="E332" s="2">
        <v>2113</v>
      </c>
      <c r="F332" s="2">
        <v>2114.9</v>
      </c>
      <c r="G332" s="2">
        <v>2117</v>
      </c>
      <c r="H332" s="2">
        <v>2125.4499999999998</v>
      </c>
      <c r="I332" s="2">
        <v>2129.54</v>
      </c>
      <c r="J332" s="2">
        <v>2550</v>
      </c>
      <c r="K332">
        <v>397.15</v>
      </c>
      <c r="L332">
        <v>60646</v>
      </c>
      <c r="M332" s="2">
        <v>129148124.09999999</v>
      </c>
      <c r="N332">
        <v>6330</v>
      </c>
    </row>
    <row r="333" spans="1:14" x14ac:dyDescent="0.25">
      <c r="A333" s="1">
        <v>42949</v>
      </c>
      <c r="B333" t="s">
        <v>14</v>
      </c>
      <c r="C333" s="2">
        <v>2130</v>
      </c>
      <c r="D333" s="2">
        <v>2147</v>
      </c>
      <c r="E333" s="2">
        <v>2118.1999999999998</v>
      </c>
      <c r="F333" s="2">
        <v>2125.4499999999998</v>
      </c>
      <c r="G333" s="2">
        <v>2124.1</v>
      </c>
      <c r="H333" s="2">
        <v>2125.35</v>
      </c>
      <c r="I333" s="2">
        <v>2128.2399999999998</v>
      </c>
      <c r="J333" s="2">
        <v>2550</v>
      </c>
      <c r="K333">
        <v>397.15</v>
      </c>
      <c r="L333">
        <v>49105</v>
      </c>
      <c r="M333" s="2">
        <v>104507088.25</v>
      </c>
      <c r="N333">
        <v>3468</v>
      </c>
    </row>
    <row r="334" spans="1:14" x14ac:dyDescent="0.25">
      <c r="A334" s="1">
        <v>42950</v>
      </c>
      <c r="B334" t="s">
        <v>14</v>
      </c>
      <c r="C334" s="2">
        <v>2133</v>
      </c>
      <c r="D334" s="2">
        <v>2139.9499999999998</v>
      </c>
      <c r="E334" s="2">
        <v>2044.05</v>
      </c>
      <c r="F334" s="2">
        <v>2125.35</v>
      </c>
      <c r="G334" s="2">
        <v>2052</v>
      </c>
      <c r="H334" s="2">
        <v>2052.4</v>
      </c>
      <c r="I334" s="2">
        <v>2079.11</v>
      </c>
      <c r="J334" s="2">
        <v>2550</v>
      </c>
      <c r="K334">
        <v>397.15</v>
      </c>
      <c r="L334">
        <v>85707</v>
      </c>
      <c r="M334" s="2">
        <v>178194292.80000001</v>
      </c>
      <c r="N334">
        <v>7286</v>
      </c>
    </row>
    <row r="335" spans="1:14" x14ac:dyDescent="0.25">
      <c r="A335" s="1">
        <v>42951</v>
      </c>
      <c r="B335" t="s">
        <v>14</v>
      </c>
      <c r="C335" s="2">
        <v>2055</v>
      </c>
      <c r="D335" s="2">
        <v>2179.75</v>
      </c>
      <c r="E335" s="2">
        <v>2003</v>
      </c>
      <c r="F335" s="2">
        <v>2052.4</v>
      </c>
      <c r="G335" s="2">
        <v>2179</v>
      </c>
      <c r="H335" s="2">
        <v>2150.9499999999998</v>
      </c>
      <c r="I335" s="2">
        <v>2109.21</v>
      </c>
      <c r="J335" s="2">
        <v>2550</v>
      </c>
      <c r="K335">
        <v>397.15</v>
      </c>
      <c r="L335">
        <v>183664</v>
      </c>
      <c r="M335" s="2">
        <v>387385825.85000002</v>
      </c>
      <c r="N335">
        <v>15187</v>
      </c>
    </row>
    <row r="336" spans="1:14" x14ac:dyDescent="0.25">
      <c r="A336" s="1">
        <v>42954</v>
      </c>
      <c r="B336" t="s">
        <v>14</v>
      </c>
      <c r="C336" s="2">
        <v>2200</v>
      </c>
      <c r="D336" s="2">
        <v>2289.85</v>
      </c>
      <c r="E336" s="2">
        <v>2152.1</v>
      </c>
      <c r="F336" s="2">
        <v>2150.9499999999998</v>
      </c>
      <c r="G336" s="2">
        <v>2187.9499999999998</v>
      </c>
      <c r="H336" s="2">
        <v>2187.5</v>
      </c>
      <c r="I336" s="2">
        <v>2198.75</v>
      </c>
      <c r="J336" s="2">
        <v>2550</v>
      </c>
      <c r="K336">
        <v>397.15</v>
      </c>
      <c r="L336">
        <v>217604</v>
      </c>
      <c r="M336" s="2">
        <v>478457148.35000002</v>
      </c>
      <c r="N336">
        <v>15466</v>
      </c>
    </row>
    <row r="337" spans="1:14" x14ac:dyDescent="0.25">
      <c r="A337" s="1">
        <v>42955</v>
      </c>
      <c r="B337" t="s">
        <v>14</v>
      </c>
      <c r="C337" s="2">
        <v>2212.9</v>
      </c>
      <c r="D337" s="2">
        <v>2213.3000000000002</v>
      </c>
      <c r="E337" s="2">
        <v>2110</v>
      </c>
      <c r="F337" s="2">
        <v>2187.5</v>
      </c>
      <c r="G337" s="2">
        <v>2130</v>
      </c>
      <c r="H337" s="2">
        <v>2127.9</v>
      </c>
      <c r="I337" s="2">
        <v>2149.5300000000002</v>
      </c>
      <c r="J337" s="2">
        <v>2550</v>
      </c>
      <c r="K337">
        <v>397.15</v>
      </c>
      <c r="L337">
        <v>113674</v>
      </c>
      <c r="M337" s="2">
        <v>244345135.90000001</v>
      </c>
      <c r="N337">
        <v>8457</v>
      </c>
    </row>
    <row r="338" spans="1:14" x14ac:dyDescent="0.25">
      <c r="A338" s="1">
        <v>42956</v>
      </c>
      <c r="B338" t="s">
        <v>14</v>
      </c>
      <c r="C338" s="2">
        <v>2134.9</v>
      </c>
      <c r="D338" s="2">
        <v>2171.9499999999998</v>
      </c>
      <c r="E338" s="2">
        <v>2081</v>
      </c>
      <c r="F338" s="2">
        <v>2127.9</v>
      </c>
      <c r="G338" s="2">
        <v>2090</v>
      </c>
      <c r="H338" s="2">
        <v>2100.15</v>
      </c>
      <c r="I338" s="2">
        <v>2123.06</v>
      </c>
      <c r="J338" s="2">
        <v>2550</v>
      </c>
      <c r="K338">
        <v>397.15</v>
      </c>
      <c r="L338">
        <v>89838</v>
      </c>
      <c r="M338" s="2">
        <v>190731716.55000001</v>
      </c>
      <c r="N338">
        <v>6940</v>
      </c>
    </row>
    <row r="339" spans="1:14" x14ac:dyDescent="0.25">
      <c r="A339" s="1">
        <v>42957</v>
      </c>
      <c r="B339" t="s">
        <v>14</v>
      </c>
      <c r="C339" s="2">
        <v>2100</v>
      </c>
      <c r="D339" s="2">
        <v>2194.8000000000002</v>
      </c>
      <c r="E339" s="2">
        <v>1741</v>
      </c>
      <c r="F339" s="2">
        <v>2100.15</v>
      </c>
      <c r="G339" s="2">
        <v>1802</v>
      </c>
      <c r="H339" s="2">
        <v>1816.3</v>
      </c>
      <c r="I339" s="2">
        <v>1977.52</v>
      </c>
      <c r="J339" s="2">
        <v>2550</v>
      </c>
      <c r="K339">
        <v>397.15</v>
      </c>
      <c r="L339">
        <v>433169</v>
      </c>
      <c r="M339" s="2">
        <v>856601334.20000005</v>
      </c>
      <c r="N339">
        <v>32484</v>
      </c>
    </row>
    <row r="340" spans="1:14" x14ac:dyDescent="0.25">
      <c r="A340" s="1">
        <v>42958</v>
      </c>
      <c r="B340" t="s">
        <v>14</v>
      </c>
      <c r="C340" s="2">
        <v>1759.8</v>
      </c>
      <c r="D340" s="2">
        <v>1759.8</v>
      </c>
      <c r="E340" s="2">
        <v>1600</v>
      </c>
      <c r="F340" s="2">
        <v>1816.3</v>
      </c>
      <c r="G340" s="2">
        <v>1736.85</v>
      </c>
      <c r="H340" s="2">
        <v>1719.4</v>
      </c>
      <c r="I340" s="2">
        <v>1708.86</v>
      </c>
      <c r="J340" s="2">
        <v>2550</v>
      </c>
      <c r="K340">
        <v>397.15</v>
      </c>
      <c r="L340">
        <v>247545</v>
      </c>
      <c r="M340" s="2">
        <v>423019019.44999999</v>
      </c>
      <c r="N340">
        <v>18520</v>
      </c>
    </row>
    <row r="341" spans="1:14" x14ac:dyDescent="0.25">
      <c r="A341" s="1">
        <v>42961</v>
      </c>
      <c r="B341" t="s">
        <v>14</v>
      </c>
      <c r="C341" s="2">
        <v>1790</v>
      </c>
      <c r="D341" s="2">
        <v>1994</v>
      </c>
      <c r="E341" s="2">
        <v>1790</v>
      </c>
      <c r="F341" s="2">
        <v>1719.4</v>
      </c>
      <c r="G341" s="2">
        <v>1980</v>
      </c>
      <c r="H341" s="2">
        <v>1976.4</v>
      </c>
      <c r="I341" s="2">
        <v>1917.19</v>
      </c>
      <c r="J341" s="2">
        <v>2550</v>
      </c>
      <c r="K341">
        <v>397.15</v>
      </c>
      <c r="L341">
        <v>426595</v>
      </c>
      <c r="M341" s="2">
        <v>817862258.25</v>
      </c>
      <c r="N341">
        <v>31823</v>
      </c>
    </row>
    <row r="342" spans="1:14" x14ac:dyDescent="0.25">
      <c r="A342" s="1">
        <v>42963</v>
      </c>
      <c r="B342" t="s">
        <v>14</v>
      </c>
      <c r="C342" s="2">
        <v>2000.75</v>
      </c>
      <c r="D342" s="2">
        <v>2166.5</v>
      </c>
      <c r="E342" s="2">
        <v>2000.75</v>
      </c>
      <c r="F342" s="2">
        <v>1976.4</v>
      </c>
      <c r="G342" s="2">
        <v>2123</v>
      </c>
      <c r="H342" s="2">
        <v>2126.3000000000002</v>
      </c>
      <c r="I342" s="2">
        <v>2111.63</v>
      </c>
      <c r="J342" s="2">
        <v>2550</v>
      </c>
      <c r="K342">
        <v>397.15</v>
      </c>
      <c r="L342">
        <v>540172</v>
      </c>
      <c r="M342" s="2">
        <v>1140641102.2</v>
      </c>
      <c r="N342">
        <v>36116</v>
      </c>
    </row>
    <row r="343" spans="1:14" x14ac:dyDescent="0.25">
      <c r="A343" s="1">
        <v>42964</v>
      </c>
      <c r="B343" t="s">
        <v>14</v>
      </c>
      <c r="C343" s="2">
        <v>2149</v>
      </c>
      <c r="D343" s="2">
        <v>2173.1999999999998</v>
      </c>
      <c r="E343" s="2">
        <v>2050.1999999999998</v>
      </c>
      <c r="F343" s="2">
        <v>2126.3000000000002</v>
      </c>
      <c r="G343" s="2">
        <v>2119</v>
      </c>
      <c r="H343" s="2">
        <v>2112.9499999999998</v>
      </c>
      <c r="I343" s="2">
        <v>2112.4299999999998</v>
      </c>
      <c r="J343" s="2">
        <v>2550</v>
      </c>
      <c r="K343">
        <v>397.15</v>
      </c>
      <c r="L343">
        <v>285028</v>
      </c>
      <c r="M343" s="2">
        <v>602102910.10000002</v>
      </c>
      <c r="N343">
        <v>22425</v>
      </c>
    </row>
    <row r="344" spans="1:14" x14ac:dyDescent="0.25">
      <c r="A344" s="1">
        <v>42965</v>
      </c>
      <c r="B344" t="s">
        <v>14</v>
      </c>
      <c r="C344" s="2">
        <v>2104.4499999999998</v>
      </c>
      <c r="D344" s="2">
        <v>2104.4499999999998</v>
      </c>
      <c r="E344" s="2">
        <v>2025.1</v>
      </c>
      <c r="F344" s="2">
        <v>2112.9499999999998</v>
      </c>
      <c r="G344" s="2">
        <v>2059</v>
      </c>
      <c r="H344" s="2">
        <v>2063.8000000000002</v>
      </c>
      <c r="I344" s="2">
        <v>2065.25</v>
      </c>
      <c r="J344" s="2">
        <v>2550</v>
      </c>
      <c r="K344">
        <v>397.15</v>
      </c>
      <c r="L344">
        <v>134974</v>
      </c>
      <c r="M344" s="2">
        <v>278755299.19999999</v>
      </c>
      <c r="N344">
        <v>11163</v>
      </c>
    </row>
    <row r="345" spans="1:14" x14ac:dyDescent="0.25">
      <c r="A345" s="1">
        <v>42968</v>
      </c>
      <c r="B345" t="s">
        <v>14</v>
      </c>
      <c r="C345" s="2">
        <v>2080</v>
      </c>
      <c r="D345" s="2">
        <v>2088</v>
      </c>
      <c r="E345" s="2">
        <v>1993.05</v>
      </c>
      <c r="F345" s="2">
        <v>2063.8000000000002</v>
      </c>
      <c r="G345" s="2">
        <v>2017</v>
      </c>
      <c r="H345" s="2">
        <v>2007.05</v>
      </c>
      <c r="I345" s="2">
        <v>2042.52</v>
      </c>
      <c r="J345" s="2">
        <v>2550</v>
      </c>
      <c r="K345">
        <v>397.15</v>
      </c>
      <c r="L345">
        <v>85949</v>
      </c>
      <c r="M345" s="2">
        <v>175552782.80000001</v>
      </c>
      <c r="N345">
        <v>7052</v>
      </c>
    </row>
    <row r="346" spans="1:14" x14ac:dyDescent="0.25">
      <c r="A346" s="1">
        <v>42969</v>
      </c>
      <c r="B346" t="s">
        <v>14</v>
      </c>
      <c r="C346" s="2">
        <v>2025</v>
      </c>
      <c r="D346" s="2">
        <v>2050</v>
      </c>
      <c r="E346" s="2">
        <v>1936</v>
      </c>
      <c r="F346" s="2">
        <v>2007.05</v>
      </c>
      <c r="G346" s="2">
        <v>1971</v>
      </c>
      <c r="H346" s="2">
        <v>1964.1</v>
      </c>
      <c r="I346" s="2">
        <v>1975.24</v>
      </c>
      <c r="J346" s="2">
        <v>2550</v>
      </c>
      <c r="K346">
        <v>397.15</v>
      </c>
      <c r="L346">
        <v>107775</v>
      </c>
      <c r="M346" s="2">
        <v>212881390.80000001</v>
      </c>
      <c r="N346">
        <v>9949</v>
      </c>
    </row>
    <row r="347" spans="1:14" x14ac:dyDescent="0.25">
      <c r="A347" s="1">
        <v>42970</v>
      </c>
      <c r="B347" t="s">
        <v>14</v>
      </c>
      <c r="C347" s="2">
        <v>1981.8</v>
      </c>
      <c r="D347" s="2">
        <v>2095</v>
      </c>
      <c r="E347" s="2">
        <v>1966</v>
      </c>
      <c r="F347" s="2">
        <v>1964.1</v>
      </c>
      <c r="G347" s="2">
        <v>2070</v>
      </c>
      <c r="H347" s="2">
        <v>2078.3000000000002</v>
      </c>
      <c r="I347" s="2">
        <v>2055.12</v>
      </c>
      <c r="J347" s="2">
        <v>2550</v>
      </c>
      <c r="K347">
        <v>397.15</v>
      </c>
      <c r="L347">
        <v>288019</v>
      </c>
      <c r="M347" s="2">
        <v>591913599.35000002</v>
      </c>
      <c r="N347">
        <v>22512</v>
      </c>
    </row>
    <row r="348" spans="1:14" x14ac:dyDescent="0.25">
      <c r="A348" s="1">
        <v>42971</v>
      </c>
      <c r="B348" t="s">
        <v>14</v>
      </c>
      <c r="C348" s="2">
        <v>2089</v>
      </c>
      <c r="D348" s="2">
        <v>2089</v>
      </c>
      <c r="E348" s="2">
        <v>2005</v>
      </c>
      <c r="F348" s="2">
        <v>2078.3000000000002</v>
      </c>
      <c r="G348" s="2">
        <v>2027.9</v>
      </c>
      <c r="H348" s="2">
        <v>2032.7</v>
      </c>
      <c r="I348" s="2">
        <v>2042.16</v>
      </c>
      <c r="J348" s="2">
        <v>2550</v>
      </c>
      <c r="K348">
        <v>397.15</v>
      </c>
      <c r="L348">
        <v>125159</v>
      </c>
      <c r="M348" s="2">
        <v>255594467.65000001</v>
      </c>
      <c r="N348">
        <v>9951</v>
      </c>
    </row>
    <row r="349" spans="1:14" x14ac:dyDescent="0.25">
      <c r="A349" s="1">
        <v>42975</v>
      </c>
      <c r="B349" t="s">
        <v>14</v>
      </c>
      <c r="C349" s="2">
        <v>2043</v>
      </c>
      <c r="D349" s="2">
        <v>2068</v>
      </c>
      <c r="E349" s="2">
        <v>2009.4</v>
      </c>
      <c r="F349" s="2">
        <v>2032.7</v>
      </c>
      <c r="G349" s="2">
        <v>2020</v>
      </c>
      <c r="H349" s="2">
        <v>2026.65</v>
      </c>
      <c r="I349" s="2">
        <v>2032.52</v>
      </c>
      <c r="J349" s="2">
        <v>2550</v>
      </c>
      <c r="K349">
        <v>397.15</v>
      </c>
      <c r="L349">
        <v>78867</v>
      </c>
      <c r="M349" s="2">
        <v>160298458.40000001</v>
      </c>
      <c r="N349">
        <v>6218</v>
      </c>
    </row>
    <row r="350" spans="1:14" x14ac:dyDescent="0.25">
      <c r="A350" s="1">
        <v>42976</v>
      </c>
      <c r="B350" t="s">
        <v>14</v>
      </c>
      <c r="C350" s="2">
        <v>2026</v>
      </c>
      <c r="D350" s="2">
        <v>2031.75</v>
      </c>
      <c r="E350" s="2">
        <v>1981.2</v>
      </c>
      <c r="F350" s="2">
        <v>2026.65</v>
      </c>
      <c r="G350" s="2">
        <v>1986</v>
      </c>
      <c r="H350" s="2">
        <v>1996.1</v>
      </c>
      <c r="I350" s="2">
        <v>2002.07</v>
      </c>
      <c r="J350" s="2">
        <v>2550</v>
      </c>
      <c r="K350">
        <v>397.15</v>
      </c>
      <c r="L350">
        <v>88690</v>
      </c>
      <c r="M350" s="2">
        <v>177563531.25</v>
      </c>
      <c r="N350">
        <v>7438</v>
      </c>
    </row>
    <row r="351" spans="1:14" x14ac:dyDescent="0.25">
      <c r="A351" s="1">
        <v>42977</v>
      </c>
      <c r="B351" t="s">
        <v>14</v>
      </c>
      <c r="C351" s="2">
        <v>2026</v>
      </c>
      <c r="D351" s="2">
        <v>2055</v>
      </c>
      <c r="E351" s="2">
        <v>2010</v>
      </c>
      <c r="F351" s="2">
        <v>1996.1</v>
      </c>
      <c r="G351" s="2">
        <v>2011.2</v>
      </c>
      <c r="H351" s="2">
        <v>2018.6</v>
      </c>
      <c r="I351" s="2">
        <v>2032.94</v>
      </c>
      <c r="J351" s="2">
        <v>2550</v>
      </c>
      <c r="K351">
        <v>397.15</v>
      </c>
      <c r="L351">
        <v>77712</v>
      </c>
      <c r="M351" s="2">
        <v>157983763.75</v>
      </c>
      <c r="N351">
        <v>6143</v>
      </c>
    </row>
    <row r="352" spans="1:14" x14ac:dyDescent="0.25">
      <c r="A352" s="1">
        <v>42978</v>
      </c>
      <c r="B352" t="s">
        <v>14</v>
      </c>
      <c r="C352" s="2">
        <v>2028</v>
      </c>
      <c r="D352" s="2">
        <v>2030</v>
      </c>
      <c r="E352" s="2">
        <v>1983</v>
      </c>
      <c r="F352" s="2">
        <v>2018.6</v>
      </c>
      <c r="G352" s="2">
        <v>1995</v>
      </c>
      <c r="H352" s="2">
        <v>1991.65</v>
      </c>
      <c r="I352" s="2">
        <v>1997.97</v>
      </c>
      <c r="J352" s="2">
        <v>2550</v>
      </c>
      <c r="K352">
        <v>397.15</v>
      </c>
      <c r="L352">
        <v>46766</v>
      </c>
      <c r="M352" s="2">
        <v>93436886.700000003</v>
      </c>
      <c r="N352">
        <v>4612</v>
      </c>
    </row>
    <row r="353" spans="1:14" x14ac:dyDescent="0.25">
      <c r="A353" s="1">
        <v>42979</v>
      </c>
      <c r="B353" t="s">
        <v>14</v>
      </c>
      <c r="C353" s="2">
        <v>2008.9</v>
      </c>
      <c r="D353" s="2">
        <v>2027</v>
      </c>
      <c r="E353" s="2">
        <v>1980</v>
      </c>
      <c r="F353" s="2">
        <v>1991.65</v>
      </c>
      <c r="G353" s="2">
        <v>1980.2</v>
      </c>
      <c r="H353" s="2">
        <v>1986.9</v>
      </c>
      <c r="I353" s="2">
        <v>2001.09</v>
      </c>
      <c r="J353" s="2">
        <v>2550</v>
      </c>
      <c r="K353">
        <v>397.15</v>
      </c>
      <c r="L353">
        <v>66954</v>
      </c>
      <c r="M353" s="2">
        <v>133981136.40000001</v>
      </c>
      <c r="N353">
        <v>7073</v>
      </c>
    </row>
    <row r="354" spans="1:14" x14ac:dyDescent="0.25">
      <c r="A354" s="1">
        <v>42982</v>
      </c>
      <c r="B354" t="s">
        <v>14</v>
      </c>
      <c r="C354" s="2">
        <v>1999.95</v>
      </c>
      <c r="D354" s="2">
        <v>2040</v>
      </c>
      <c r="E354" s="2">
        <v>1946</v>
      </c>
      <c r="F354" s="2">
        <v>1986.9</v>
      </c>
      <c r="G354" s="2">
        <v>1972.05</v>
      </c>
      <c r="H354" s="2">
        <v>1977.25</v>
      </c>
      <c r="I354" s="2">
        <v>1996.19</v>
      </c>
      <c r="J354" s="2">
        <v>2550</v>
      </c>
      <c r="K354">
        <v>397.15</v>
      </c>
      <c r="L354">
        <v>113993</v>
      </c>
      <c r="M354" s="2">
        <v>227551478.34999999</v>
      </c>
      <c r="N354">
        <v>9064</v>
      </c>
    </row>
    <row r="355" spans="1:14" x14ac:dyDescent="0.25">
      <c r="A355" s="1">
        <v>42983</v>
      </c>
      <c r="B355" t="s">
        <v>14</v>
      </c>
      <c r="C355" s="2">
        <v>1996.4</v>
      </c>
      <c r="D355" s="2">
        <v>2025.9</v>
      </c>
      <c r="E355" s="2">
        <v>1962</v>
      </c>
      <c r="F355" s="2">
        <v>1977.25</v>
      </c>
      <c r="G355" s="2">
        <v>1987</v>
      </c>
      <c r="H355" s="2">
        <v>1983.3</v>
      </c>
      <c r="I355" s="2">
        <v>1992.49</v>
      </c>
      <c r="J355" s="2">
        <v>2550</v>
      </c>
      <c r="K355">
        <v>397.15</v>
      </c>
      <c r="L355">
        <v>40345</v>
      </c>
      <c r="M355" s="2">
        <v>80387136.099999994</v>
      </c>
      <c r="N355">
        <v>3723</v>
      </c>
    </row>
    <row r="356" spans="1:14" x14ac:dyDescent="0.25">
      <c r="A356" s="1">
        <v>42984</v>
      </c>
      <c r="B356" t="s">
        <v>14</v>
      </c>
      <c r="C356" s="2">
        <v>1987.5</v>
      </c>
      <c r="D356" s="2">
        <v>2050</v>
      </c>
      <c r="E356" s="2">
        <v>1965.15</v>
      </c>
      <c r="F356" s="2">
        <v>1983.3</v>
      </c>
      <c r="G356" s="2">
        <v>1990.95</v>
      </c>
      <c r="H356" s="2">
        <v>1992.35</v>
      </c>
      <c r="I356" s="2">
        <v>2018.47</v>
      </c>
      <c r="J356" s="2">
        <v>2550</v>
      </c>
      <c r="K356">
        <v>397.15</v>
      </c>
      <c r="L356">
        <v>157951</v>
      </c>
      <c r="M356" s="2">
        <v>318820127.30000001</v>
      </c>
      <c r="N356">
        <v>12846</v>
      </c>
    </row>
    <row r="357" spans="1:14" x14ac:dyDescent="0.25">
      <c r="A357" s="1">
        <v>42985</v>
      </c>
      <c r="B357" t="s">
        <v>14</v>
      </c>
      <c r="C357" s="2">
        <v>2005</v>
      </c>
      <c r="D357" s="2">
        <v>2030</v>
      </c>
      <c r="E357" s="2">
        <v>1971</v>
      </c>
      <c r="F357" s="2">
        <v>1992.35</v>
      </c>
      <c r="G357" s="2">
        <v>1991.95</v>
      </c>
      <c r="H357" s="2">
        <v>1988.9</v>
      </c>
      <c r="I357" s="2">
        <v>1999.56</v>
      </c>
      <c r="J357" s="2">
        <v>2550</v>
      </c>
      <c r="K357">
        <v>397.15</v>
      </c>
      <c r="L357">
        <v>57345</v>
      </c>
      <c r="M357" s="2">
        <v>114665019.25</v>
      </c>
      <c r="N357">
        <v>4578</v>
      </c>
    </row>
    <row r="358" spans="1:14" x14ac:dyDescent="0.25">
      <c r="A358" s="1">
        <v>42986</v>
      </c>
      <c r="B358" t="s">
        <v>14</v>
      </c>
      <c r="C358" s="2">
        <v>2007</v>
      </c>
      <c r="D358" s="2">
        <v>2015.8</v>
      </c>
      <c r="E358" s="2">
        <v>1975.8</v>
      </c>
      <c r="F358" s="2">
        <v>1988.9</v>
      </c>
      <c r="G358" s="2">
        <v>1983</v>
      </c>
      <c r="H358" s="2">
        <v>1985</v>
      </c>
      <c r="I358" s="2">
        <v>1992.7</v>
      </c>
      <c r="J358" s="2">
        <v>2550</v>
      </c>
      <c r="K358">
        <v>397.15</v>
      </c>
      <c r="L358">
        <v>38735</v>
      </c>
      <c r="M358" s="2">
        <v>77187206.799999997</v>
      </c>
      <c r="N358">
        <v>3091</v>
      </c>
    </row>
    <row r="359" spans="1:14" x14ac:dyDescent="0.25">
      <c r="A359" s="1">
        <v>42989</v>
      </c>
      <c r="B359" t="s">
        <v>14</v>
      </c>
      <c r="C359" s="2">
        <v>2007</v>
      </c>
      <c r="D359" s="2">
        <v>2048</v>
      </c>
      <c r="E359" s="2">
        <v>1995</v>
      </c>
      <c r="F359" s="2">
        <v>1985</v>
      </c>
      <c r="G359" s="2">
        <v>2015</v>
      </c>
      <c r="H359" s="2">
        <v>2015.75</v>
      </c>
      <c r="I359" s="2">
        <v>2023.88</v>
      </c>
      <c r="J359" s="2">
        <v>2550</v>
      </c>
      <c r="K359">
        <v>397.15</v>
      </c>
      <c r="L359">
        <v>136697</v>
      </c>
      <c r="M359" s="2">
        <v>276658342.60000002</v>
      </c>
      <c r="N359">
        <v>11804</v>
      </c>
    </row>
    <row r="360" spans="1:14" x14ac:dyDescent="0.25">
      <c r="A360" s="1">
        <v>42990</v>
      </c>
      <c r="B360" t="s">
        <v>14</v>
      </c>
      <c r="C360" s="2">
        <v>2024.9</v>
      </c>
      <c r="D360" s="2">
        <v>2081</v>
      </c>
      <c r="E360" s="2">
        <v>2013</v>
      </c>
      <c r="F360" s="2">
        <v>2015.75</v>
      </c>
      <c r="G360" s="2">
        <v>2040</v>
      </c>
      <c r="H360" s="2">
        <v>2039.55</v>
      </c>
      <c r="I360" s="2">
        <v>2051.91</v>
      </c>
      <c r="J360" s="2">
        <v>2550</v>
      </c>
      <c r="K360">
        <v>397.15</v>
      </c>
      <c r="L360">
        <v>141460</v>
      </c>
      <c r="M360" s="2">
        <v>290263690.5</v>
      </c>
      <c r="N360">
        <v>12551</v>
      </c>
    </row>
    <row r="361" spans="1:14" x14ac:dyDescent="0.25">
      <c r="A361" s="1">
        <v>42991</v>
      </c>
      <c r="B361" t="s">
        <v>14</v>
      </c>
      <c r="C361" s="2">
        <v>2042</v>
      </c>
      <c r="D361" s="2">
        <v>2206.9499999999998</v>
      </c>
      <c r="E361" s="2">
        <v>2042</v>
      </c>
      <c r="F361" s="2">
        <v>2039.55</v>
      </c>
      <c r="G361" s="2">
        <v>2177</v>
      </c>
      <c r="H361" s="2">
        <v>2160.4499999999998</v>
      </c>
      <c r="I361" s="2">
        <v>2155.0700000000002</v>
      </c>
      <c r="J361" s="2">
        <v>2550</v>
      </c>
      <c r="K361">
        <v>397.15</v>
      </c>
      <c r="L361">
        <v>475288</v>
      </c>
      <c r="M361" s="2">
        <v>1024279910.85</v>
      </c>
      <c r="N361">
        <v>29592</v>
      </c>
    </row>
    <row r="362" spans="1:14" x14ac:dyDescent="0.25">
      <c r="A362" s="1">
        <v>42992</v>
      </c>
      <c r="B362" t="s">
        <v>14</v>
      </c>
      <c r="C362" s="2">
        <v>2202</v>
      </c>
      <c r="D362" s="2">
        <v>2220.5</v>
      </c>
      <c r="E362" s="2">
        <v>2133.3000000000002</v>
      </c>
      <c r="F362" s="2">
        <v>2160.4499999999998</v>
      </c>
      <c r="G362" s="2">
        <v>2159</v>
      </c>
      <c r="H362" s="2">
        <v>2161.85</v>
      </c>
      <c r="I362" s="2">
        <v>2172.9299999999998</v>
      </c>
      <c r="J362" s="2">
        <v>2550</v>
      </c>
      <c r="K362">
        <v>397.15</v>
      </c>
      <c r="L362">
        <v>181209</v>
      </c>
      <c r="M362" s="2">
        <v>393754959.75</v>
      </c>
      <c r="N362">
        <v>11254</v>
      </c>
    </row>
    <row r="363" spans="1:14" x14ac:dyDescent="0.25">
      <c r="A363" s="1">
        <v>42993</v>
      </c>
      <c r="B363" t="s">
        <v>14</v>
      </c>
      <c r="C363" s="2">
        <v>2148.6</v>
      </c>
      <c r="D363" s="2">
        <v>2211</v>
      </c>
      <c r="E363" s="2">
        <v>2101</v>
      </c>
      <c r="F363" s="2">
        <v>2161.85</v>
      </c>
      <c r="G363" s="2">
        <v>2152.0500000000002</v>
      </c>
      <c r="H363" s="2">
        <v>2168.75</v>
      </c>
      <c r="I363" s="2">
        <v>2156.2399999999998</v>
      </c>
      <c r="J363" s="2">
        <v>2550</v>
      </c>
      <c r="K363">
        <v>397.15</v>
      </c>
      <c r="L363">
        <v>220625</v>
      </c>
      <c r="M363" s="2">
        <v>475720720.94999999</v>
      </c>
      <c r="N363">
        <v>16386</v>
      </c>
    </row>
    <row r="364" spans="1:14" x14ac:dyDescent="0.25">
      <c r="A364" s="1">
        <v>42996</v>
      </c>
      <c r="B364" t="s">
        <v>14</v>
      </c>
      <c r="C364" s="2">
        <v>2179.9499999999998</v>
      </c>
      <c r="D364" s="2">
        <v>2217.65</v>
      </c>
      <c r="E364" s="2">
        <v>2173</v>
      </c>
      <c r="F364" s="2">
        <v>2168.75</v>
      </c>
      <c r="G364" s="2">
        <v>2180</v>
      </c>
      <c r="H364" s="2">
        <v>2185.1</v>
      </c>
      <c r="I364" s="2">
        <v>2198.58</v>
      </c>
      <c r="J364" s="2">
        <v>2550</v>
      </c>
      <c r="K364">
        <v>397.15</v>
      </c>
      <c r="L364">
        <v>121060</v>
      </c>
      <c r="M364" s="2">
        <v>266159726.94999999</v>
      </c>
      <c r="N364">
        <v>7900</v>
      </c>
    </row>
    <row r="365" spans="1:14" x14ac:dyDescent="0.25">
      <c r="A365" s="1">
        <v>42997</v>
      </c>
      <c r="B365" t="s">
        <v>14</v>
      </c>
      <c r="C365" s="2">
        <v>2192</v>
      </c>
      <c r="D365" s="2">
        <v>2235</v>
      </c>
      <c r="E365" s="2">
        <v>2165</v>
      </c>
      <c r="F365" s="2">
        <v>2185.1</v>
      </c>
      <c r="G365" s="2">
        <v>2179.75</v>
      </c>
      <c r="H365" s="2">
        <v>2182.9499999999998</v>
      </c>
      <c r="I365" s="2">
        <v>2202.66</v>
      </c>
      <c r="J365" s="2">
        <v>2550</v>
      </c>
      <c r="K365">
        <v>397.15</v>
      </c>
      <c r="L365">
        <v>143175</v>
      </c>
      <c r="M365" s="2">
        <v>315366475.30000001</v>
      </c>
      <c r="N365">
        <v>8740</v>
      </c>
    </row>
    <row r="366" spans="1:14" x14ac:dyDescent="0.25">
      <c r="A366" s="1">
        <v>42998</v>
      </c>
      <c r="B366" t="s">
        <v>14</v>
      </c>
      <c r="C366" s="2">
        <v>2194.9</v>
      </c>
      <c r="D366" s="2">
        <v>2235</v>
      </c>
      <c r="E366" s="2">
        <v>2172.0500000000002</v>
      </c>
      <c r="F366" s="2">
        <v>2182.9499999999998</v>
      </c>
      <c r="G366" s="2">
        <v>2183.9499999999998</v>
      </c>
      <c r="H366" s="2">
        <v>2184.1</v>
      </c>
      <c r="I366" s="2">
        <v>2199.9899999999998</v>
      </c>
      <c r="J366" s="2">
        <v>2550</v>
      </c>
      <c r="K366">
        <v>397.15</v>
      </c>
      <c r="L366">
        <v>97624</v>
      </c>
      <c r="M366" s="2">
        <v>214771704.94999999</v>
      </c>
      <c r="N366">
        <v>6303</v>
      </c>
    </row>
    <row r="367" spans="1:14" x14ac:dyDescent="0.25">
      <c r="A367" s="1">
        <v>42999</v>
      </c>
      <c r="B367" t="s">
        <v>14</v>
      </c>
      <c r="C367" s="2">
        <v>2186.1</v>
      </c>
      <c r="D367" s="2">
        <v>2205</v>
      </c>
      <c r="E367" s="2">
        <v>2128.3000000000002</v>
      </c>
      <c r="F367" s="2">
        <v>2184.1</v>
      </c>
      <c r="G367" s="2">
        <v>2156</v>
      </c>
      <c r="H367" s="2">
        <v>2153.1</v>
      </c>
      <c r="I367" s="2">
        <v>2167.79</v>
      </c>
      <c r="J367" s="2">
        <v>2550</v>
      </c>
      <c r="K367">
        <v>397.15</v>
      </c>
      <c r="L367">
        <v>58843</v>
      </c>
      <c r="M367" s="2">
        <v>127559559.25</v>
      </c>
      <c r="N367">
        <v>4240</v>
      </c>
    </row>
    <row r="368" spans="1:14" x14ac:dyDescent="0.25">
      <c r="A368" s="1">
        <v>43000</v>
      </c>
      <c r="B368" t="s">
        <v>14</v>
      </c>
      <c r="C368" s="2">
        <v>2154.6999999999998</v>
      </c>
      <c r="D368" s="2">
        <v>2154.6999999999998</v>
      </c>
      <c r="E368" s="2">
        <v>2041</v>
      </c>
      <c r="F368" s="2">
        <v>2153.1</v>
      </c>
      <c r="G368" s="2">
        <v>2041</v>
      </c>
      <c r="H368" s="2">
        <v>2059.9</v>
      </c>
      <c r="I368" s="2">
        <v>2089.4299999999998</v>
      </c>
      <c r="J368" s="2">
        <v>2550</v>
      </c>
      <c r="K368">
        <v>397.15</v>
      </c>
      <c r="L368">
        <v>72120</v>
      </c>
      <c r="M368" s="2">
        <v>150689494.75</v>
      </c>
      <c r="N368">
        <v>5756</v>
      </c>
    </row>
    <row r="369" spans="1:14" x14ac:dyDescent="0.25">
      <c r="A369" s="1">
        <v>43003</v>
      </c>
      <c r="B369" t="s">
        <v>14</v>
      </c>
      <c r="C369" s="2">
        <v>2066.85</v>
      </c>
      <c r="D369" s="2">
        <v>2066.85</v>
      </c>
      <c r="E369" s="2">
        <v>1905</v>
      </c>
      <c r="F369" s="2">
        <v>2059.9</v>
      </c>
      <c r="G369" s="2">
        <v>1953</v>
      </c>
      <c r="H369" s="2">
        <v>1950.55</v>
      </c>
      <c r="I369" s="2">
        <v>1959.96</v>
      </c>
      <c r="J369" s="2">
        <v>2550</v>
      </c>
      <c r="K369">
        <v>397.15</v>
      </c>
      <c r="L369">
        <v>76429</v>
      </c>
      <c r="M369" s="2">
        <v>149797777.59999999</v>
      </c>
      <c r="N369">
        <v>6211</v>
      </c>
    </row>
    <row r="370" spans="1:14" x14ac:dyDescent="0.25">
      <c r="A370" s="1">
        <v>43004</v>
      </c>
      <c r="B370" t="s">
        <v>14</v>
      </c>
      <c r="C370" s="2">
        <v>1956.25</v>
      </c>
      <c r="D370" s="2">
        <v>2019.95</v>
      </c>
      <c r="E370" s="2">
        <v>1941</v>
      </c>
      <c r="F370" s="2">
        <v>1950.55</v>
      </c>
      <c r="G370" s="2">
        <v>1984</v>
      </c>
      <c r="H370" s="2">
        <v>1991.55</v>
      </c>
      <c r="I370" s="2">
        <v>1981.22</v>
      </c>
      <c r="J370" s="2">
        <v>2550</v>
      </c>
      <c r="K370">
        <v>397.15</v>
      </c>
      <c r="L370">
        <v>78446</v>
      </c>
      <c r="M370" s="2">
        <v>155419049.59999999</v>
      </c>
      <c r="N370">
        <v>7075</v>
      </c>
    </row>
    <row r="371" spans="1:14" x14ac:dyDescent="0.25">
      <c r="A371" s="1">
        <v>43005</v>
      </c>
      <c r="B371" t="s">
        <v>14</v>
      </c>
      <c r="C371" s="2">
        <v>2020.45</v>
      </c>
      <c r="D371" s="2">
        <v>2059.9</v>
      </c>
      <c r="E371" s="2">
        <v>1950</v>
      </c>
      <c r="F371" s="2">
        <v>1991.55</v>
      </c>
      <c r="G371" s="2">
        <v>1956.2</v>
      </c>
      <c r="H371" s="2">
        <v>1957.25</v>
      </c>
      <c r="I371" s="2">
        <v>2010.47</v>
      </c>
      <c r="J371" s="2">
        <v>2550</v>
      </c>
      <c r="K371">
        <v>397.15</v>
      </c>
      <c r="L371">
        <v>75289</v>
      </c>
      <c r="M371" s="2">
        <v>151366189.80000001</v>
      </c>
      <c r="N371">
        <v>6748</v>
      </c>
    </row>
    <row r="372" spans="1:14" x14ac:dyDescent="0.25">
      <c r="A372" s="1">
        <v>43006</v>
      </c>
      <c r="B372" t="s">
        <v>14</v>
      </c>
      <c r="C372" s="2">
        <v>1972</v>
      </c>
      <c r="D372" s="2">
        <v>2004.65</v>
      </c>
      <c r="E372" s="2">
        <v>1961</v>
      </c>
      <c r="F372" s="2">
        <v>1957.25</v>
      </c>
      <c r="G372" s="2">
        <v>1992</v>
      </c>
      <c r="H372" s="2">
        <v>1984.25</v>
      </c>
      <c r="I372" s="2">
        <v>1981.79</v>
      </c>
      <c r="J372" s="2">
        <v>2550</v>
      </c>
      <c r="K372">
        <v>397.15</v>
      </c>
      <c r="L372">
        <v>46315</v>
      </c>
      <c r="M372" s="2">
        <v>91786537.900000006</v>
      </c>
      <c r="N372">
        <v>6469</v>
      </c>
    </row>
    <row r="373" spans="1:14" x14ac:dyDescent="0.25">
      <c r="A373" s="1">
        <v>43007</v>
      </c>
      <c r="B373" t="s">
        <v>14</v>
      </c>
      <c r="C373" s="2">
        <v>2005</v>
      </c>
      <c r="D373" s="2">
        <v>2043.35</v>
      </c>
      <c r="E373" s="2">
        <v>1990</v>
      </c>
      <c r="F373" s="2">
        <v>1984.25</v>
      </c>
      <c r="G373" s="2">
        <v>2004.5</v>
      </c>
      <c r="H373" s="2">
        <v>2000.45</v>
      </c>
      <c r="I373" s="2">
        <v>2016.63</v>
      </c>
      <c r="J373" s="2">
        <v>2550</v>
      </c>
      <c r="K373">
        <v>397.15</v>
      </c>
      <c r="L373">
        <v>41253</v>
      </c>
      <c r="M373" s="2">
        <v>83191910.599999994</v>
      </c>
      <c r="N373">
        <v>4207</v>
      </c>
    </row>
    <row r="374" spans="1:14" x14ac:dyDescent="0.25">
      <c r="A374" s="1">
        <v>43011</v>
      </c>
      <c r="B374" t="s">
        <v>14</v>
      </c>
      <c r="C374" s="2">
        <v>2040</v>
      </c>
      <c r="D374" s="2">
        <v>2071.9</v>
      </c>
      <c r="E374" s="2">
        <v>2010.05</v>
      </c>
      <c r="F374" s="2">
        <v>2000.45</v>
      </c>
      <c r="G374" s="2">
        <v>2053</v>
      </c>
      <c r="H374" s="2">
        <v>2051.6999999999998</v>
      </c>
      <c r="I374" s="2">
        <v>2047.34</v>
      </c>
      <c r="J374" s="2">
        <v>2550</v>
      </c>
      <c r="K374">
        <v>397.15</v>
      </c>
      <c r="L374">
        <v>82252</v>
      </c>
      <c r="M374" s="2">
        <v>168397802.84999999</v>
      </c>
      <c r="N374">
        <v>6354</v>
      </c>
    </row>
    <row r="375" spans="1:14" x14ac:dyDescent="0.25">
      <c r="A375" s="1">
        <v>43012</v>
      </c>
      <c r="B375" t="s">
        <v>14</v>
      </c>
      <c r="C375" s="2">
        <v>2066</v>
      </c>
      <c r="D375" s="2">
        <v>2462</v>
      </c>
      <c r="E375" s="2">
        <v>2038.5</v>
      </c>
      <c r="F375" s="2">
        <v>2051.6999999999998</v>
      </c>
      <c r="G375" s="2">
        <v>2462</v>
      </c>
      <c r="H375" s="2">
        <v>2443</v>
      </c>
      <c r="I375" s="2">
        <v>2312.02</v>
      </c>
      <c r="J375" s="2">
        <v>2550</v>
      </c>
      <c r="K375">
        <v>397.15</v>
      </c>
      <c r="L375">
        <v>668692</v>
      </c>
      <c r="M375" s="2">
        <v>1546029725.75</v>
      </c>
      <c r="N375">
        <v>40140</v>
      </c>
    </row>
    <row r="376" spans="1:14" x14ac:dyDescent="0.25">
      <c r="A376" s="1">
        <v>43013</v>
      </c>
      <c r="B376" t="s">
        <v>14</v>
      </c>
      <c r="C376" s="2">
        <v>2520.0500000000002</v>
      </c>
      <c r="D376" s="2">
        <v>2655</v>
      </c>
      <c r="E376" s="2">
        <v>2432.1</v>
      </c>
      <c r="F376" s="2">
        <v>2443</v>
      </c>
      <c r="G376" s="2">
        <v>2463.85</v>
      </c>
      <c r="H376" s="2">
        <v>2480.9499999999998</v>
      </c>
      <c r="I376" s="2">
        <v>2555.13</v>
      </c>
      <c r="J376" s="2">
        <v>2655</v>
      </c>
      <c r="K376">
        <v>397.15</v>
      </c>
      <c r="L376">
        <v>858124</v>
      </c>
      <c r="M376" s="2">
        <v>2192621496.9499998</v>
      </c>
      <c r="N376">
        <v>55307</v>
      </c>
    </row>
    <row r="377" spans="1:14" x14ac:dyDescent="0.25">
      <c r="A377" s="1">
        <v>43014</v>
      </c>
      <c r="B377" t="s">
        <v>14</v>
      </c>
      <c r="C377" s="2">
        <v>2460.1</v>
      </c>
      <c r="D377" s="2">
        <v>2537</v>
      </c>
      <c r="E377" s="2">
        <v>2400</v>
      </c>
      <c r="F377" s="2">
        <v>2480.9499999999998</v>
      </c>
      <c r="G377" s="2">
        <v>2407.9</v>
      </c>
      <c r="H377" s="2">
        <v>2412.8000000000002</v>
      </c>
      <c r="I377" s="2">
        <v>2455.61</v>
      </c>
      <c r="J377" s="2">
        <v>2655</v>
      </c>
      <c r="K377">
        <v>397.15</v>
      </c>
      <c r="L377">
        <v>271435</v>
      </c>
      <c r="M377" s="2">
        <v>666539138.29999995</v>
      </c>
      <c r="N377">
        <v>18388</v>
      </c>
    </row>
    <row r="378" spans="1:14" x14ac:dyDescent="0.25">
      <c r="A378" s="1">
        <v>43017</v>
      </c>
      <c r="B378" t="s">
        <v>14</v>
      </c>
      <c r="C378" s="2">
        <v>2431</v>
      </c>
      <c r="D378" s="2">
        <v>2520</v>
      </c>
      <c r="E378" s="2">
        <v>2420</v>
      </c>
      <c r="F378" s="2">
        <v>2412.8000000000002</v>
      </c>
      <c r="G378" s="2">
        <v>2473.0500000000002</v>
      </c>
      <c r="H378" s="2">
        <v>2475.15</v>
      </c>
      <c r="I378" s="2">
        <v>2483.2800000000002</v>
      </c>
      <c r="J378" s="2">
        <v>2655</v>
      </c>
      <c r="K378">
        <v>397.15</v>
      </c>
      <c r="L378">
        <v>270711</v>
      </c>
      <c r="M378" s="2">
        <v>672249889.5</v>
      </c>
      <c r="N378">
        <v>19083</v>
      </c>
    </row>
    <row r="379" spans="1:14" x14ac:dyDescent="0.25">
      <c r="A379" s="1">
        <v>43018</v>
      </c>
      <c r="B379" t="s">
        <v>14</v>
      </c>
      <c r="C379" s="2">
        <v>2489.9</v>
      </c>
      <c r="D379" s="2">
        <v>2520</v>
      </c>
      <c r="E379" s="2">
        <v>2450</v>
      </c>
      <c r="F379" s="2">
        <v>2475.15</v>
      </c>
      <c r="G379" s="2">
        <v>2460.0500000000002</v>
      </c>
      <c r="H379" s="2">
        <v>2462.4499999999998</v>
      </c>
      <c r="I379" s="2">
        <v>2476.23</v>
      </c>
      <c r="J379" s="2">
        <v>2655</v>
      </c>
      <c r="K379">
        <v>397.15</v>
      </c>
      <c r="L379">
        <v>107229</v>
      </c>
      <c r="M379" s="2">
        <v>265523844</v>
      </c>
      <c r="N379">
        <v>8283</v>
      </c>
    </row>
    <row r="380" spans="1:14" x14ac:dyDescent="0.25">
      <c r="A380" s="1">
        <v>43019</v>
      </c>
      <c r="B380" t="s">
        <v>14</v>
      </c>
      <c r="C380" s="2">
        <v>2484.9</v>
      </c>
      <c r="D380" s="2">
        <v>2485</v>
      </c>
      <c r="E380" s="2">
        <v>2356.5</v>
      </c>
      <c r="F380" s="2">
        <v>2462.4499999999998</v>
      </c>
      <c r="G380" s="2">
        <v>2390</v>
      </c>
      <c r="H380" s="2">
        <v>2389.85</v>
      </c>
      <c r="I380" s="2">
        <v>2413.6</v>
      </c>
      <c r="J380" s="2">
        <v>2655</v>
      </c>
      <c r="K380">
        <v>397.15</v>
      </c>
      <c r="L380">
        <v>118747</v>
      </c>
      <c r="M380" s="2">
        <v>286608042.85000002</v>
      </c>
      <c r="N380">
        <v>8280</v>
      </c>
    </row>
    <row r="381" spans="1:14" x14ac:dyDescent="0.25">
      <c r="A381" s="1">
        <v>43020</v>
      </c>
      <c r="B381" t="s">
        <v>14</v>
      </c>
      <c r="C381" s="2">
        <v>2401.8000000000002</v>
      </c>
      <c r="D381" s="2">
        <v>2483</v>
      </c>
      <c r="E381" s="2">
        <v>2352.25</v>
      </c>
      <c r="F381" s="2">
        <v>2389.85</v>
      </c>
      <c r="G381" s="2">
        <v>2405</v>
      </c>
      <c r="H381" s="2">
        <v>2409.4499999999998</v>
      </c>
      <c r="I381" s="2">
        <v>2422.15</v>
      </c>
      <c r="J381" s="2">
        <v>2655</v>
      </c>
      <c r="K381">
        <v>397.15</v>
      </c>
      <c r="L381">
        <v>225632</v>
      </c>
      <c r="M381" s="2">
        <v>546514380.5</v>
      </c>
      <c r="N381">
        <v>15952</v>
      </c>
    </row>
    <row r="382" spans="1:14" x14ac:dyDescent="0.25">
      <c r="A382" s="1">
        <v>43021</v>
      </c>
      <c r="B382" t="s">
        <v>14</v>
      </c>
      <c r="C382" s="2">
        <v>2449.4499999999998</v>
      </c>
      <c r="D382" s="2">
        <v>2485</v>
      </c>
      <c r="E382" s="2">
        <v>2413</v>
      </c>
      <c r="F382" s="2">
        <v>2409.4499999999998</v>
      </c>
      <c r="G382" s="2">
        <v>2416.0500000000002</v>
      </c>
      <c r="H382" s="2">
        <v>2421.5500000000002</v>
      </c>
      <c r="I382" s="2">
        <v>2445.17</v>
      </c>
      <c r="J382" s="2">
        <v>2655</v>
      </c>
      <c r="K382">
        <v>397.15</v>
      </c>
      <c r="L382">
        <v>125608</v>
      </c>
      <c r="M382" s="2">
        <v>307132780.10000002</v>
      </c>
      <c r="N382">
        <v>10358</v>
      </c>
    </row>
    <row r="383" spans="1:14" x14ac:dyDescent="0.25">
      <c r="A383" s="1">
        <v>43024</v>
      </c>
      <c r="B383" t="s">
        <v>14</v>
      </c>
      <c r="C383" s="2">
        <v>2448</v>
      </c>
      <c r="D383" s="2">
        <v>2479</v>
      </c>
      <c r="E383" s="2">
        <v>2386</v>
      </c>
      <c r="F383" s="2">
        <v>2421.5500000000002</v>
      </c>
      <c r="G383" s="2">
        <v>2398.9</v>
      </c>
      <c r="H383" s="2">
        <v>2399.6</v>
      </c>
      <c r="I383" s="2">
        <v>2428.6</v>
      </c>
      <c r="J383" s="2">
        <v>2655</v>
      </c>
      <c r="K383">
        <v>397.15</v>
      </c>
      <c r="L383">
        <v>154803</v>
      </c>
      <c r="M383" s="2">
        <v>375954364.89999998</v>
      </c>
      <c r="N383">
        <v>12730</v>
      </c>
    </row>
    <row r="384" spans="1:14" x14ac:dyDescent="0.25">
      <c r="A384" s="1">
        <v>43025</v>
      </c>
      <c r="B384" t="s">
        <v>14</v>
      </c>
      <c r="C384" s="2">
        <v>2411.9499999999998</v>
      </c>
      <c r="D384" s="2">
        <v>2488</v>
      </c>
      <c r="E384" s="2">
        <v>2366.5500000000002</v>
      </c>
      <c r="F384" s="2">
        <v>2399.6</v>
      </c>
      <c r="G384" s="2">
        <v>2399.9499999999998</v>
      </c>
      <c r="H384" s="2">
        <v>2403.9</v>
      </c>
      <c r="I384" s="2">
        <v>2430.06</v>
      </c>
      <c r="J384" s="2">
        <v>2655</v>
      </c>
      <c r="K384">
        <v>397.15</v>
      </c>
      <c r="L384">
        <v>168613</v>
      </c>
      <c r="M384" s="2">
        <v>409739453.44999999</v>
      </c>
      <c r="N384">
        <v>11435</v>
      </c>
    </row>
    <row r="385" spans="1:14" x14ac:dyDescent="0.25">
      <c r="A385" s="1">
        <v>43026</v>
      </c>
      <c r="B385" t="s">
        <v>14</v>
      </c>
      <c r="C385" s="2">
        <v>2414.9</v>
      </c>
      <c r="D385" s="2">
        <v>2437.5500000000002</v>
      </c>
      <c r="E385" s="2">
        <v>2357</v>
      </c>
      <c r="F385" s="2">
        <v>2403.9</v>
      </c>
      <c r="G385" s="2">
        <v>2357</v>
      </c>
      <c r="H385" s="2">
        <v>2379.9</v>
      </c>
      <c r="I385" s="2">
        <v>2395.36</v>
      </c>
      <c r="J385" s="2">
        <v>2655</v>
      </c>
      <c r="K385">
        <v>397.15</v>
      </c>
      <c r="L385">
        <v>96734</v>
      </c>
      <c r="M385" s="2">
        <v>231712995.5</v>
      </c>
      <c r="N385">
        <v>5884</v>
      </c>
    </row>
    <row r="386" spans="1:14" x14ac:dyDescent="0.25">
      <c r="A386" s="1">
        <v>43027</v>
      </c>
      <c r="B386" t="s">
        <v>14</v>
      </c>
      <c r="C386" s="2">
        <v>2385</v>
      </c>
      <c r="D386" s="2">
        <v>2389.3000000000002</v>
      </c>
      <c r="E386" s="2">
        <v>2356</v>
      </c>
      <c r="F386" s="2">
        <v>2379.9</v>
      </c>
      <c r="G386" s="2">
        <v>2360</v>
      </c>
      <c r="H386" s="2">
        <v>2365.0500000000002</v>
      </c>
      <c r="I386" s="2">
        <v>2371.59</v>
      </c>
      <c r="J386" s="2">
        <v>2655</v>
      </c>
      <c r="K386">
        <v>397.15</v>
      </c>
      <c r="L386">
        <v>19424</v>
      </c>
      <c r="M386" s="2">
        <v>46065749.850000001</v>
      </c>
      <c r="N386">
        <v>1417</v>
      </c>
    </row>
    <row r="387" spans="1:14" x14ac:dyDescent="0.25">
      <c r="A387" s="1">
        <v>43031</v>
      </c>
      <c r="B387" t="s">
        <v>14</v>
      </c>
      <c r="C387" s="2">
        <v>2394</v>
      </c>
      <c r="D387" s="2">
        <v>2394</v>
      </c>
      <c r="E387" s="2">
        <v>2312.25</v>
      </c>
      <c r="F387" s="2">
        <v>2365.0500000000002</v>
      </c>
      <c r="G387" s="2">
        <v>2320</v>
      </c>
      <c r="H387" s="2">
        <v>2322.6999999999998</v>
      </c>
      <c r="I387" s="2">
        <v>2342.81</v>
      </c>
      <c r="J387" s="2">
        <v>2655</v>
      </c>
      <c r="K387">
        <v>397.15</v>
      </c>
      <c r="L387">
        <v>50709</v>
      </c>
      <c r="M387" s="2">
        <v>118801743.34999999</v>
      </c>
      <c r="N387">
        <v>4766</v>
      </c>
    </row>
    <row r="388" spans="1:14" x14ac:dyDescent="0.25">
      <c r="A388" s="1">
        <v>43032</v>
      </c>
      <c r="B388" t="s">
        <v>14</v>
      </c>
      <c r="C388" s="2">
        <v>2334.9</v>
      </c>
      <c r="D388" s="2">
        <v>2385.9499999999998</v>
      </c>
      <c r="E388" s="2">
        <v>2305.15</v>
      </c>
      <c r="F388" s="2">
        <v>2322.6999999999998</v>
      </c>
      <c r="G388" s="2">
        <v>2318</v>
      </c>
      <c r="H388" s="2">
        <v>2316.35</v>
      </c>
      <c r="I388" s="2">
        <v>2340.15</v>
      </c>
      <c r="J388" s="2">
        <v>2655</v>
      </c>
      <c r="K388">
        <v>397.15</v>
      </c>
      <c r="L388">
        <v>70992</v>
      </c>
      <c r="M388" s="2">
        <v>166132178.09999999</v>
      </c>
      <c r="N388">
        <v>7937</v>
      </c>
    </row>
    <row r="389" spans="1:14" x14ac:dyDescent="0.25">
      <c r="A389" s="1">
        <v>43033</v>
      </c>
      <c r="B389" t="s">
        <v>14</v>
      </c>
      <c r="C389" s="2">
        <v>2350</v>
      </c>
      <c r="D389" s="2">
        <v>2369.9</v>
      </c>
      <c r="E389" s="2">
        <v>2286.4</v>
      </c>
      <c r="F389" s="2">
        <v>2316.35</v>
      </c>
      <c r="G389" s="2">
        <v>2294</v>
      </c>
      <c r="H389" s="2">
        <v>2300.1</v>
      </c>
      <c r="I389" s="2">
        <v>2322.98</v>
      </c>
      <c r="J389" s="2">
        <v>2655</v>
      </c>
      <c r="K389">
        <v>397.15</v>
      </c>
      <c r="L389">
        <v>61898</v>
      </c>
      <c r="M389" s="2">
        <v>143787551.15000001</v>
      </c>
      <c r="N389">
        <v>6461</v>
      </c>
    </row>
    <row r="390" spans="1:14" x14ac:dyDescent="0.25">
      <c r="A390" s="1">
        <v>43034</v>
      </c>
      <c r="B390" t="s">
        <v>14</v>
      </c>
      <c r="C390" s="2">
        <v>2300</v>
      </c>
      <c r="D390" s="2">
        <v>2355.0500000000002</v>
      </c>
      <c r="E390" s="2">
        <v>2260</v>
      </c>
      <c r="F390" s="2">
        <v>2300.1</v>
      </c>
      <c r="G390" s="2">
        <v>2295</v>
      </c>
      <c r="H390" s="2">
        <v>2297.75</v>
      </c>
      <c r="I390" s="2">
        <v>2304.81</v>
      </c>
      <c r="J390" s="2">
        <v>2655</v>
      </c>
      <c r="K390">
        <v>397.15</v>
      </c>
      <c r="L390">
        <v>88204</v>
      </c>
      <c r="M390" s="2">
        <v>203293151.69999999</v>
      </c>
      <c r="N390">
        <v>8205</v>
      </c>
    </row>
    <row r="391" spans="1:14" x14ac:dyDescent="0.25">
      <c r="A391" s="1">
        <v>43035</v>
      </c>
      <c r="B391" t="s">
        <v>14</v>
      </c>
      <c r="C391" s="2">
        <v>2308.9</v>
      </c>
      <c r="D391" s="2">
        <v>2390</v>
      </c>
      <c r="E391" s="2">
        <v>2295</v>
      </c>
      <c r="F391" s="2">
        <v>2297.75</v>
      </c>
      <c r="G391" s="2">
        <v>2335</v>
      </c>
      <c r="H391" s="2">
        <v>2333.1999999999998</v>
      </c>
      <c r="I391" s="2">
        <v>2352.9899999999998</v>
      </c>
      <c r="J391" s="2">
        <v>2655</v>
      </c>
      <c r="K391">
        <v>397.15</v>
      </c>
      <c r="L391">
        <v>106921</v>
      </c>
      <c r="M391" s="2">
        <v>251584097.15000001</v>
      </c>
      <c r="N391">
        <v>6603</v>
      </c>
    </row>
    <row r="392" spans="1:14" x14ac:dyDescent="0.25">
      <c r="A392" s="1">
        <v>43038</v>
      </c>
      <c r="B392" t="s">
        <v>14</v>
      </c>
      <c r="C392" s="2">
        <v>2367</v>
      </c>
      <c r="D392" s="2">
        <v>2380</v>
      </c>
      <c r="E392" s="2">
        <v>2328.0500000000002</v>
      </c>
      <c r="F392" s="2">
        <v>2333.1999999999998</v>
      </c>
      <c r="G392" s="2">
        <v>2362.1</v>
      </c>
      <c r="H392" s="2">
        <v>2359.65</v>
      </c>
      <c r="I392" s="2">
        <v>2353.08</v>
      </c>
      <c r="J392" s="2">
        <v>2655</v>
      </c>
      <c r="K392">
        <v>397.15</v>
      </c>
      <c r="L392">
        <v>62442</v>
      </c>
      <c r="M392" s="2">
        <v>146930772.05000001</v>
      </c>
      <c r="N392">
        <v>5286</v>
      </c>
    </row>
    <row r="393" spans="1:14" x14ac:dyDescent="0.25">
      <c r="A393" s="1">
        <v>43039</v>
      </c>
      <c r="B393" t="s">
        <v>14</v>
      </c>
      <c r="C393" s="2">
        <v>2371</v>
      </c>
      <c r="D393" s="2">
        <v>2428.9</v>
      </c>
      <c r="E393" s="2">
        <v>2342</v>
      </c>
      <c r="F393" s="2">
        <v>2359.65</v>
      </c>
      <c r="G393" s="2">
        <v>2363.4499999999998</v>
      </c>
      <c r="H393" s="2">
        <v>2364.8000000000002</v>
      </c>
      <c r="I393" s="2">
        <v>2383.9699999999998</v>
      </c>
      <c r="J393" s="2">
        <v>2655</v>
      </c>
      <c r="K393">
        <v>397.15</v>
      </c>
      <c r="L393">
        <v>109255</v>
      </c>
      <c r="M393" s="2">
        <v>260460570</v>
      </c>
      <c r="N393">
        <v>8285</v>
      </c>
    </row>
    <row r="394" spans="1:14" x14ac:dyDescent="0.25">
      <c r="A394" s="1">
        <v>43040</v>
      </c>
      <c r="B394" t="s">
        <v>14</v>
      </c>
      <c r="C394" s="2">
        <v>2383.85</v>
      </c>
      <c r="D394" s="2">
        <v>2418</v>
      </c>
      <c r="E394" s="2">
        <v>2352.6</v>
      </c>
      <c r="F394" s="2">
        <v>2364.8000000000002</v>
      </c>
      <c r="G394" s="2">
        <v>2359.65</v>
      </c>
      <c r="H394" s="2">
        <v>2363.6</v>
      </c>
      <c r="I394" s="2">
        <v>2384.17</v>
      </c>
      <c r="J394" s="2">
        <v>2655</v>
      </c>
      <c r="K394">
        <v>397.15</v>
      </c>
      <c r="L394">
        <v>55028</v>
      </c>
      <c r="M394" s="2">
        <v>131196205.34999999</v>
      </c>
      <c r="N394">
        <v>4962</v>
      </c>
    </row>
    <row r="395" spans="1:14" x14ac:dyDescent="0.25">
      <c r="A395" s="1">
        <v>43041</v>
      </c>
      <c r="B395" t="s">
        <v>14</v>
      </c>
      <c r="C395" s="2">
        <v>2374.6999999999998</v>
      </c>
      <c r="D395" s="2">
        <v>2385</v>
      </c>
      <c r="E395" s="2">
        <v>2332</v>
      </c>
      <c r="F395" s="2">
        <v>2363.6</v>
      </c>
      <c r="G395" s="2">
        <v>2341.1999999999998</v>
      </c>
      <c r="H395" s="2">
        <v>2340.5500000000002</v>
      </c>
      <c r="I395" s="2">
        <v>2355.6799999999998</v>
      </c>
      <c r="J395" s="2">
        <v>2655</v>
      </c>
      <c r="K395">
        <v>397.15</v>
      </c>
      <c r="L395">
        <v>52158</v>
      </c>
      <c r="M395" s="2">
        <v>122867430.59999999</v>
      </c>
      <c r="N395">
        <v>4721</v>
      </c>
    </row>
    <row r="396" spans="1:14" x14ac:dyDescent="0.25">
      <c r="A396" s="1">
        <v>43042</v>
      </c>
      <c r="B396" t="s">
        <v>14</v>
      </c>
      <c r="C396" s="2">
        <v>2355.9</v>
      </c>
      <c r="D396" s="2">
        <v>2365</v>
      </c>
      <c r="E396" s="2">
        <v>2326</v>
      </c>
      <c r="F396" s="2">
        <v>2340.5500000000002</v>
      </c>
      <c r="G396" s="2">
        <v>2328.15</v>
      </c>
      <c r="H396" s="2">
        <v>2329.9</v>
      </c>
      <c r="I396" s="2">
        <v>2340.69</v>
      </c>
      <c r="J396" s="2">
        <v>2655</v>
      </c>
      <c r="K396">
        <v>397.15</v>
      </c>
      <c r="L396">
        <v>38512</v>
      </c>
      <c r="M396" s="2">
        <v>90144707.700000003</v>
      </c>
      <c r="N396">
        <v>3585</v>
      </c>
    </row>
    <row r="397" spans="1:14" x14ac:dyDescent="0.25">
      <c r="A397" s="1">
        <v>43045</v>
      </c>
      <c r="B397" t="s">
        <v>14</v>
      </c>
      <c r="C397" s="2">
        <v>2334</v>
      </c>
      <c r="D397" s="2">
        <v>2380.9</v>
      </c>
      <c r="E397" s="2">
        <v>2310.0500000000002</v>
      </c>
      <c r="F397" s="2">
        <v>2329.9</v>
      </c>
      <c r="G397" s="2">
        <v>2355</v>
      </c>
      <c r="H397" s="2">
        <v>2353.8000000000002</v>
      </c>
      <c r="I397" s="2">
        <v>2359.38</v>
      </c>
      <c r="J397" s="2">
        <v>2655</v>
      </c>
      <c r="K397">
        <v>397.15</v>
      </c>
      <c r="L397">
        <v>57617</v>
      </c>
      <c r="M397" s="2">
        <v>135940555.84999999</v>
      </c>
      <c r="N397">
        <v>3859</v>
      </c>
    </row>
    <row r="398" spans="1:14" x14ac:dyDescent="0.25">
      <c r="A398" s="1">
        <v>43046</v>
      </c>
      <c r="B398" t="s">
        <v>14</v>
      </c>
      <c r="C398" s="2">
        <v>2389</v>
      </c>
      <c r="D398" s="2">
        <v>2415.8000000000002</v>
      </c>
      <c r="E398" s="2">
        <v>2320</v>
      </c>
      <c r="F398" s="2">
        <v>2353.8000000000002</v>
      </c>
      <c r="G398" s="2">
        <v>2333.5</v>
      </c>
      <c r="H398" s="2">
        <v>2329.9</v>
      </c>
      <c r="I398" s="2">
        <v>2365.42</v>
      </c>
      <c r="J398" s="2">
        <v>2655</v>
      </c>
      <c r="K398">
        <v>397.15</v>
      </c>
      <c r="L398">
        <v>61072</v>
      </c>
      <c r="M398" s="2">
        <v>144461077.25</v>
      </c>
      <c r="N398">
        <v>4560</v>
      </c>
    </row>
    <row r="399" spans="1:14" x14ac:dyDescent="0.25">
      <c r="A399" s="1">
        <v>43047</v>
      </c>
      <c r="B399" t="s">
        <v>14</v>
      </c>
      <c r="C399" s="2">
        <v>2335</v>
      </c>
      <c r="D399" s="2">
        <v>2378.8000000000002</v>
      </c>
      <c r="E399" s="2">
        <v>2300</v>
      </c>
      <c r="F399" s="2">
        <v>2329.9</v>
      </c>
      <c r="G399" s="2">
        <v>2335</v>
      </c>
      <c r="H399" s="2">
        <v>2327.65</v>
      </c>
      <c r="I399" s="2">
        <v>2338.2800000000002</v>
      </c>
      <c r="J399" s="2">
        <v>2655</v>
      </c>
      <c r="K399">
        <v>397.15</v>
      </c>
      <c r="L399">
        <v>44596</v>
      </c>
      <c r="M399" s="2">
        <v>104277933.84999999</v>
      </c>
      <c r="N399">
        <v>5845</v>
      </c>
    </row>
    <row r="400" spans="1:14" x14ac:dyDescent="0.25">
      <c r="A400" s="1">
        <v>43048</v>
      </c>
      <c r="B400" t="s">
        <v>14</v>
      </c>
      <c r="C400" s="2">
        <v>2358.9</v>
      </c>
      <c r="D400" s="2">
        <v>2440.65</v>
      </c>
      <c r="E400" s="2">
        <v>2294.0500000000002</v>
      </c>
      <c r="F400" s="2">
        <v>2327.65</v>
      </c>
      <c r="G400" s="2">
        <v>2351.25</v>
      </c>
      <c r="H400" s="2">
        <v>2370.6</v>
      </c>
      <c r="I400" s="2">
        <v>2367.4299999999998</v>
      </c>
      <c r="J400" s="2">
        <v>2655</v>
      </c>
      <c r="K400">
        <v>397.15</v>
      </c>
      <c r="L400">
        <v>389220</v>
      </c>
      <c r="M400" s="2">
        <v>921451073.35000002</v>
      </c>
      <c r="N400">
        <v>29063</v>
      </c>
    </row>
    <row r="401" spans="1:14" x14ac:dyDescent="0.25">
      <c r="A401" s="1">
        <v>43049</v>
      </c>
      <c r="B401" t="s">
        <v>14</v>
      </c>
      <c r="C401" s="2">
        <v>2375</v>
      </c>
      <c r="D401" s="2">
        <v>2378.3000000000002</v>
      </c>
      <c r="E401" s="2">
        <v>2280</v>
      </c>
      <c r="F401" s="2">
        <v>2370.6</v>
      </c>
      <c r="G401" s="2">
        <v>2290</v>
      </c>
      <c r="H401" s="2">
        <v>2299.6</v>
      </c>
      <c r="I401" s="2">
        <v>2321.27</v>
      </c>
      <c r="J401" s="2">
        <v>2655</v>
      </c>
      <c r="K401">
        <v>397.15</v>
      </c>
      <c r="L401">
        <v>105042</v>
      </c>
      <c r="M401" s="2">
        <v>243830622.80000001</v>
      </c>
      <c r="N401">
        <v>6756</v>
      </c>
    </row>
    <row r="402" spans="1:14" x14ac:dyDescent="0.25">
      <c r="A402" s="1">
        <v>43052</v>
      </c>
      <c r="B402" t="s">
        <v>14</v>
      </c>
      <c r="C402" s="2">
        <v>2298</v>
      </c>
      <c r="D402" s="2">
        <v>2342.5</v>
      </c>
      <c r="E402" s="2">
        <v>2285.4</v>
      </c>
      <c r="F402" s="2">
        <v>2299.6</v>
      </c>
      <c r="G402" s="2">
        <v>2313.3000000000002</v>
      </c>
      <c r="H402" s="2">
        <v>2316.0500000000002</v>
      </c>
      <c r="I402" s="2">
        <v>2318.25</v>
      </c>
      <c r="J402" s="2">
        <v>2655</v>
      </c>
      <c r="K402">
        <v>397.15</v>
      </c>
      <c r="L402">
        <v>49430</v>
      </c>
      <c r="M402" s="2">
        <v>114590981.2</v>
      </c>
      <c r="N402">
        <v>6029</v>
      </c>
    </row>
    <row r="403" spans="1:14" x14ac:dyDescent="0.25">
      <c r="A403" s="1">
        <v>43053</v>
      </c>
      <c r="B403" t="s">
        <v>14</v>
      </c>
      <c r="C403" s="2">
        <v>2350</v>
      </c>
      <c r="D403" s="2">
        <v>2626.1</v>
      </c>
      <c r="E403" s="2">
        <v>2330</v>
      </c>
      <c r="F403" s="2">
        <v>2316.0500000000002</v>
      </c>
      <c r="G403" s="2">
        <v>2564</v>
      </c>
      <c r="H403" s="2">
        <v>2583.75</v>
      </c>
      <c r="I403" s="2">
        <v>2485.7600000000002</v>
      </c>
      <c r="J403" s="2">
        <v>2655</v>
      </c>
      <c r="K403">
        <v>397.15</v>
      </c>
      <c r="L403">
        <v>798788</v>
      </c>
      <c r="M403" s="2">
        <v>1985595950.55</v>
      </c>
      <c r="N403">
        <v>54245</v>
      </c>
    </row>
    <row r="404" spans="1:14" x14ac:dyDescent="0.25">
      <c r="A404" s="1">
        <v>43054</v>
      </c>
      <c r="B404" t="s">
        <v>14</v>
      </c>
      <c r="C404" s="2">
        <v>2574</v>
      </c>
      <c r="D404" s="2">
        <v>2614</v>
      </c>
      <c r="E404" s="2">
        <v>2355</v>
      </c>
      <c r="F404" s="2">
        <v>2583.75</v>
      </c>
      <c r="G404" s="2">
        <v>2395</v>
      </c>
      <c r="H404" s="2">
        <v>2383.9</v>
      </c>
      <c r="I404" s="2">
        <v>2492.0700000000002</v>
      </c>
      <c r="J404" s="2">
        <v>2655</v>
      </c>
      <c r="K404">
        <v>397.15</v>
      </c>
      <c r="L404">
        <v>445879</v>
      </c>
      <c r="M404" s="2">
        <v>1111161929.3499999</v>
      </c>
      <c r="N404">
        <v>29023</v>
      </c>
    </row>
    <row r="405" spans="1:14" x14ac:dyDescent="0.25">
      <c r="A405" s="1">
        <v>43055</v>
      </c>
      <c r="B405" t="s">
        <v>14</v>
      </c>
      <c r="C405" s="2">
        <v>2408.8000000000002</v>
      </c>
      <c r="D405" s="2">
        <v>2669.8</v>
      </c>
      <c r="E405" s="2">
        <v>2405</v>
      </c>
      <c r="F405" s="2">
        <v>2383.9</v>
      </c>
      <c r="G405" s="2">
        <v>2588</v>
      </c>
      <c r="H405" s="2">
        <v>2587.8000000000002</v>
      </c>
      <c r="I405" s="2">
        <v>2571.37</v>
      </c>
      <c r="J405" s="2">
        <v>2669.8</v>
      </c>
      <c r="K405">
        <v>397.15</v>
      </c>
      <c r="L405">
        <v>762795</v>
      </c>
      <c r="M405" s="2">
        <v>1961431064.3499999</v>
      </c>
      <c r="N405">
        <v>51287</v>
      </c>
    </row>
    <row r="406" spans="1:14" x14ac:dyDescent="0.25">
      <c r="A406" s="1">
        <v>43056</v>
      </c>
      <c r="B406" t="s">
        <v>14</v>
      </c>
      <c r="C406" s="2">
        <v>2624.95</v>
      </c>
      <c r="D406" s="2">
        <v>2718.25</v>
      </c>
      <c r="E406" s="2">
        <v>2580</v>
      </c>
      <c r="F406" s="2">
        <v>2587.8000000000002</v>
      </c>
      <c r="G406" s="2">
        <v>2641.5</v>
      </c>
      <c r="H406" s="2">
        <v>2660.6</v>
      </c>
      <c r="I406" s="2">
        <v>2660.46</v>
      </c>
      <c r="J406" s="2">
        <v>2718.25</v>
      </c>
      <c r="K406">
        <v>397.15</v>
      </c>
      <c r="L406">
        <v>428633</v>
      </c>
      <c r="M406" s="2">
        <v>1140361110.5999999</v>
      </c>
      <c r="N406">
        <v>26556</v>
      </c>
    </row>
    <row r="407" spans="1:14" x14ac:dyDescent="0.25">
      <c r="A407" s="1">
        <v>43059</v>
      </c>
      <c r="B407" t="s">
        <v>14</v>
      </c>
      <c r="C407" s="2">
        <v>2684.55</v>
      </c>
      <c r="D407" s="2">
        <v>2860</v>
      </c>
      <c r="E407" s="2">
        <v>2672.05</v>
      </c>
      <c r="F407" s="2">
        <v>2660.6</v>
      </c>
      <c r="G407" s="2">
        <v>2850</v>
      </c>
      <c r="H407" s="2">
        <v>2828.55</v>
      </c>
      <c r="I407" s="2">
        <v>2785.34</v>
      </c>
      <c r="J407" s="2">
        <v>2860</v>
      </c>
      <c r="K407">
        <v>397.15</v>
      </c>
      <c r="L407">
        <v>630829</v>
      </c>
      <c r="M407" s="2">
        <v>1757075651.75</v>
      </c>
      <c r="N407">
        <v>42438</v>
      </c>
    </row>
    <row r="408" spans="1:14" x14ac:dyDescent="0.25">
      <c r="A408" s="1">
        <v>43060</v>
      </c>
      <c r="B408" t="s">
        <v>14</v>
      </c>
      <c r="C408" s="2">
        <v>2910</v>
      </c>
      <c r="D408" s="2">
        <v>3019</v>
      </c>
      <c r="E408" s="2">
        <v>2889</v>
      </c>
      <c r="F408" s="2">
        <v>2828.55</v>
      </c>
      <c r="G408" s="2">
        <v>2980.35</v>
      </c>
      <c r="H408" s="2">
        <v>2984.95</v>
      </c>
      <c r="I408" s="2">
        <v>2979.21</v>
      </c>
      <c r="J408" s="2">
        <v>3019</v>
      </c>
      <c r="K408">
        <v>397.15</v>
      </c>
      <c r="L408">
        <v>754519</v>
      </c>
      <c r="M408" s="2">
        <v>2247869588.0999999</v>
      </c>
      <c r="N408">
        <v>43845</v>
      </c>
    </row>
    <row r="409" spans="1:14" x14ac:dyDescent="0.25">
      <c r="A409" s="1">
        <v>43061</v>
      </c>
      <c r="B409" t="s">
        <v>14</v>
      </c>
      <c r="C409" s="2">
        <v>3015</v>
      </c>
      <c r="D409" s="2">
        <v>3050</v>
      </c>
      <c r="E409" s="2">
        <v>2855.8</v>
      </c>
      <c r="F409" s="2">
        <v>2984.95</v>
      </c>
      <c r="G409" s="2">
        <v>2922</v>
      </c>
      <c r="H409" s="2">
        <v>2905.85</v>
      </c>
      <c r="I409" s="2">
        <v>2937.81</v>
      </c>
      <c r="J409" s="2">
        <v>3050</v>
      </c>
      <c r="K409">
        <v>397.15</v>
      </c>
      <c r="L409">
        <v>320902</v>
      </c>
      <c r="M409" s="2">
        <v>942748260.20000005</v>
      </c>
      <c r="N409">
        <v>22241</v>
      </c>
    </row>
    <row r="410" spans="1:14" x14ac:dyDescent="0.25">
      <c r="A410" s="1">
        <v>43062</v>
      </c>
      <c r="B410" t="s">
        <v>14</v>
      </c>
      <c r="C410" s="2">
        <v>2941.25</v>
      </c>
      <c r="D410" s="2">
        <v>2941.25</v>
      </c>
      <c r="E410" s="2">
        <v>2825.55</v>
      </c>
      <c r="F410" s="2">
        <v>2905.85</v>
      </c>
      <c r="G410" s="2">
        <v>2855.35</v>
      </c>
      <c r="H410" s="2">
        <v>2855.3</v>
      </c>
      <c r="I410" s="2">
        <v>2864.32</v>
      </c>
      <c r="J410" s="2">
        <v>3050</v>
      </c>
      <c r="K410">
        <v>397.15</v>
      </c>
      <c r="L410">
        <v>128050</v>
      </c>
      <c r="M410" s="2">
        <v>366775559.5</v>
      </c>
      <c r="N410">
        <v>10505</v>
      </c>
    </row>
    <row r="411" spans="1:14" x14ac:dyDescent="0.25">
      <c r="A411" s="1">
        <v>43063</v>
      </c>
      <c r="B411" t="s">
        <v>14</v>
      </c>
      <c r="C411" s="2">
        <v>2864.7</v>
      </c>
      <c r="D411" s="2">
        <v>2922</v>
      </c>
      <c r="E411" s="2">
        <v>2765</v>
      </c>
      <c r="F411" s="2">
        <v>2855.3</v>
      </c>
      <c r="G411" s="2">
        <v>2875</v>
      </c>
      <c r="H411" s="2">
        <v>2882.45</v>
      </c>
      <c r="I411" s="2">
        <v>2856.78</v>
      </c>
      <c r="J411" s="2">
        <v>3050</v>
      </c>
      <c r="K411">
        <v>397.15</v>
      </c>
      <c r="L411">
        <v>233485</v>
      </c>
      <c r="M411" s="2">
        <v>667015070.70000005</v>
      </c>
      <c r="N411">
        <v>19214</v>
      </c>
    </row>
    <row r="412" spans="1:14" x14ac:dyDescent="0.25">
      <c r="A412" s="1">
        <v>43066</v>
      </c>
      <c r="B412" t="s">
        <v>14</v>
      </c>
      <c r="C412" s="2">
        <v>2878.6</v>
      </c>
      <c r="D412" s="2">
        <v>2950</v>
      </c>
      <c r="E412" s="2">
        <v>2825.5</v>
      </c>
      <c r="F412" s="2">
        <v>2882.45</v>
      </c>
      <c r="G412" s="2">
        <v>2904</v>
      </c>
      <c r="H412" s="2">
        <v>2900.9</v>
      </c>
      <c r="I412" s="2">
        <v>2898.84</v>
      </c>
      <c r="J412" s="2">
        <v>3050</v>
      </c>
      <c r="K412">
        <v>410.55</v>
      </c>
      <c r="L412">
        <v>166978</v>
      </c>
      <c r="M412" s="2">
        <v>484042406.75</v>
      </c>
      <c r="N412">
        <v>15850</v>
      </c>
    </row>
    <row r="413" spans="1:14" x14ac:dyDescent="0.25">
      <c r="A413" s="1">
        <v>43067</v>
      </c>
      <c r="B413" t="s">
        <v>14</v>
      </c>
      <c r="C413" s="2">
        <v>2925</v>
      </c>
      <c r="D413" s="2">
        <v>2927.05</v>
      </c>
      <c r="E413" s="2">
        <v>2860</v>
      </c>
      <c r="F413" s="2">
        <v>2900.9</v>
      </c>
      <c r="G413" s="2">
        <v>2873.9</v>
      </c>
      <c r="H413" s="2">
        <v>2879.75</v>
      </c>
      <c r="I413" s="2">
        <v>2888.95</v>
      </c>
      <c r="J413" s="2">
        <v>3050</v>
      </c>
      <c r="K413">
        <v>410.55</v>
      </c>
      <c r="L413">
        <v>79716</v>
      </c>
      <c r="M413" s="2">
        <v>230295166.75</v>
      </c>
      <c r="N413">
        <v>6449</v>
      </c>
    </row>
    <row r="414" spans="1:14" x14ac:dyDescent="0.25">
      <c r="A414" s="1">
        <v>43068</v>
      </c>
      <c r="B414" t="s">
        <v>14</v>
      </c>
      <c r="C414" s="2">
        <v>2897.1</v>
      </c>
      <c r="D414" s="2">
        <v>2897.1</v>
      </c>
      <c r="E414" s="2">
        <v>2812.4</v>
      </c>
      <c r="F414" s="2">
        <v>2879.75</v>
      </c>
      <c r="G414" s="2">
        <v>2821.6</v>
      </c>
      <c r="H414" s="2">
        <v>2825.8</v>
      </c>
      <c r="I414" s="2">
        <v>2850.38</v>
      </c>
      <c r="J414" s="2">
        <v>3050</v>
      </c>
      <c r="K414">
        <v>410.55</v>
      </c>
      <c r="L414">
        <v>61062</v>
      </c>
      <c r="M414" s="2">
        <v>174050124.05000001</v>
      </c>
      <c r="N414">
        <v>5386</v>
      </c>
    </row>
    <row r="415" spans="1:14" x14ac:dyDescent="0.25">
      <c r="A415" s="1">
        <v>43069</v>
      </c>
      <c r="B415" t="s">
        <v>14</v>
      </c>
      <c r="C415" s="2">
        <v>2821.6</v>
      </c>
      <c r="D415" s="2">
        <v>2884</v>
      </c>
      <c r="E415" s="2">
        <v>2780.35</v>
      </c>
      <c r="F415" s="2">
        <v>2825.8</v>
      </c>
      <c r="G415" s="2">
        <v>2852</v>
      </c>
      <c r="H415" s="2">
        <v>2838.35</v>
      </c>
      <c r="I415" s="2">
        <v>2847.41</v>
      </c>
      <c r="J415" s="2">
        <v>3050</v>
      </c>
      <c r="K415">
        <v>410.55</v>
      </c>
      <c r="L415">
        <v>105500</v>
      </c>
      <c r="M415" s="2">
        <v>300401669.85000002</v>
      </c>
      <c r="N415">
        <v>9417</v>
      </c>
    </row>
    <row r="416" spans="1:14" x14ac:dyDescent="0.25">
      <c r="A416" s="1">
        <v>43070</v>
      </c>
      <c r="B416" t="s">
        <v>14</v>
      </c>
      <c r="C416" s="2">
        <v>2884</v>
      </c>
      <c r="D416" s="2">
        <v>2965</v>
      </c>
      <c r="E416" s="2">
        <v>2801</v>
      </c>
      <c r="F416" s="2">
        <v>2838.35</v>
      </c>
      <c r="G416" s="2">
        <v>2821.6</v>
      </c>
      <c r="H416" s="2">
        <v>2821.6</v>
      </c>
      <c r="I416" s="2">
        <v>2903.68</v>
      </c>
      <c r="J416" s="2">
        <v>3050</v>
      </c>
      <c r="K416">
        <v>410.55</v>
      </c>
      <c r="L416">
        <v>212466</v>
      </c>
      <c r="M416" s="2">
        <v>616933936.85000002</v>
      </c>
      <c r="N416">
        <v>16003</v>
      </c>
    </row>
    <row r="417" spans="1:14" x14ac:dyDescent="0.25">
      <c r="A417" s="1">
        <v>43073</v>
      </c>
      <c r="B417" t="s">
        <v>14</v>
      </c>
      <c r="C417" s="2">
        <v>2874</v>
      </c>
      <c r="D417" s="2">
        <v>2909.9</v>
      </c>
      <c r="E417" s="2">
        <v>2806.9</v>
      </c>
      <c r="F417" s="2">
        <v>2821.6</v>
      </c>
      <c r="G417" s="2">
        <v>2830</v>
      </c>
      <c r="H417" s="2">
        <v>2833.25</v>
      </c>
      <c r="I417" s="2">
        <v>2860.75</v>
      </c>
      <c r="J417" s="2">
        <v>3050</v>
      </c>
      <c r="K417">
        <v>410.55</v>
      </c>
      <c r="L417">
        <v>134729</v>
      </c>
      <c r="M417" s="2">
        <v>385425630.80000001</v>
      </c>
      <c r="N417">
        <v>12471</v>
      </c>
    </row>
    <row r="418" spans="1:14" x14ac:dyDescent="0.25">
      <c r="A418" s="1">
        <v>43074</v>
      </c>
      <c r="B418" t="s">
        <v>14</v>
      </c>
      <c r="C418" s="2">
        <v>2820.1</v>
      </c>
      <c r="D418" s="2">
        <v>2843.95</v>
      </c>
      <c r="E418" s="2">
        <v>2772</v>
      </c>
      <c r="F418" s="2">
        <v>2833.25</v>
      </c>
      <c r="G418" s="2">
        <v>2790</v>
      </c>
      <c r="H418" s="2">
        <v>2792.65</v>
      </c>
      <c r="I418" s="2">
        <v>2799.51</v>
      </c>
      <c r="J418" s="2">
        <v>3050</v>
      </c>
      <c r="K418">
        <v>410.55</v>
      </c>
      <c r="L418">
        <v>102342</v>
      </c>
      <c r="M418" s="2">
        <v>286507612.14999998</v>
      </c>
      <c r="N418">
        <v>10105</v>
      </c>
    </row>
    <row r="419" spans="1:14" x14ac:dyDescent="0.25">
      <c r="A419" s="1">
        <v>43075</v>
      </c>
      <c r="B419" t="s">
        <v>14</v>
      </c>
      <c r="C419" s="2">
        <v>2777</v>
      </c>
      <c r="D419" s="2">
        <v>2839</v>
      </c>
      <c r="E419" s="2">
        <v>2765.1</v>
      </c>
      <c r="F419" s="2">
        <v>2792.65</v>
      </c>
      <c r="G419" s="2">
        <v>2786</v>
      </c>
      <c r="H419" s="2">
        <v>2778.55</v>
      </c>
      <c r="I419" s="2">
        <v>2798.31</v>
      </c>
      <c r="J419" s="2">
        <v>3050</v>
      </c>
      <c r="K419">
        <v>410.55</v>
      </c>
      <c r="L419">
        <v>71026</v>
      </c>
      <c r="M419" s="2">
        <v>198752784.55000001</v>
      </c>
      <c r="N419">
        <v>10029</v>
      </c>
    </row>
    <row r="420" spans="1:14" x14ac:dyDescent="0.25">
      <c r="A420" s="1">
        <v>43076</v>
      </c>
      <c r="B420" t="s">
        <v>14</v>
      </c>
      <c r="C420" s="2">
        <v>2782</v>
      </c>
      <c r="D420" s="2">
        <v>2832.5</v>
      </c>
      <c r="E420" s="2">
        <v>2778</v>
      </c>
      <c r="F420" s="2">
        <v>2778.55</v>
      </c>
      <c r="G420" s="2">
        <v>2783.85</v>
      </c>
      <c r="H420" s="2">
        <v>2787.35</v>
      </c>
      <c r="I420" s="2">
        <v>2802.8</v>
      </c>
      <c r="J420" s="2">
        <v>3050</v>
      </c>
      <c r="K420">
        <v>410.55</v>
      </c>
      <c r="L420">
        <v>69371</v>
      </c>
      <c r="M420" s="2">
        <v>194433147.65000001</v>
      </c>
      <c r="N420">
        <v>8101</v>
      </c>
    </row>
    <row r="421" spans="1:14" x14ac:dyDescent="0.25">
      <c r="A421" s="1">
        <v>43077</v>
      </c>
      <c r="B421" t="s">
        <v>14</v>
      </c>
      <c r="C421" s="2">
        <v>2812</v>
      </c>
      <c r="D421" s="2">
        <v>2830</v>
      </c>
      <c r="E421" s="2">
        <v>2743.05</v>
      </c>
      <c r="F421" s="2">
        <v>2787.35</v>
      </c>
      <c r="G421" s="2">
        <v>2785</v>
      </c>
      <c r="H421" s="2">
        <v>2774.75</v>
      </c>
      <c r="I421" s="2">
        <v>2800.29</v>
      </c>
      <c r="J421" s="2">
        <v>3050</v>
      </c>
      <c r="K421">
        <v>410.55</v>
      </c>
      <c r="L421">
        <v>57154</v>
      </c>
      <c r="M421" s="2">
        <v>160048027.25</v>
      </c>
      <c r="N421">
        <v>5352</v>
      </c>
    </row>
    <row r="422" spans="1:14" x14ac:dyDescent="0.25">
      <c r="A422" s="1">
        <v>43080</v>
      </c>
      <c r="B422" t="s">
        <v>14</v>
      </c>
      <c r="C422" s="2">
        <v>2809.9</v>
      </c>
      <c r="D422" s="2">
        <v>2819</v>
      </c>
      <c r="E422" s="2">
        <v>2781.25</v>
      </c>
      <c r="F422" s="2">
        <v>2774.75</v>
      </c>
      <c r="G422" s="2">
        <v>2791</v>
      </c>
      <c r="H422" s="2">
        <v>2795.25</v>
      </c>
      <c r="I422" s="2">
        <v>2799.35</v>
      </c>
      <c r="J422" s="2">
        <v>3050</v>
      </c>
      <c r="K422">
        <v>410.55</v>
      </c>
      <c r="L422">
        <v>31723</v>
      </c>
      <c r="M422" s="2">
        <v>88803765.5</v>
      </c>
      <c r="N422">
        <v>3414</v>
      </c>
    </row>
    <row r="423" spans="1:14" x14ac:dyDescent="0.25">
      <c r="A423" s="1">
        <v>43081</v>
      </c>
      <c r="B423" t="s">
        <v>14</v>
      </c>
      <c r="C423" s="2">
        <v>2816</v>
      </c>
      <c r="D423" s="2">
        <v>2825</v>
      </c>
      <c r="E423" s="2">
        <v>2710</v>
      </c>
      <c r="F423" s="2">
        <v>2795.25</v>
      </c>
      <c r="G423" s="2">
        <v>2752.25</v>
      </c>
      <c r="H423" s="2">
        <v>2749.05</v>
      </c>
      <c r="I423" s="2">
        <v>2775.95</v>
      </c>
      <c r="J423" s="2">
        <v>3050</v>
      </c>
      <c r="K423">
        <v>410.55</v>
      </c>
      <c r="L423">
        <v>54625</v>
      </c>
      <c r="M423" s="2">
        <v>151636378.69999999</v>
      </c>
      <c r="N423">
        <v>5541</v>
      </c>
    </row>
    <row r="424" spans="1:14" x14ac:dyDescent="0.25">
      <c r="A424" s="1">
        <v>43082</v>
      </c>
      <c r="B424" t="s">
        <v>14</v>
      </c>
      <c r="C424" s="2">
        <v>2800</v>
      </c>
      <c r="D424" s="2">
        <v>2904.4</v>
      </c>
      <c r="E424" s="2">
        <v>2770</v>
      </c>
      <c r="F424" s="2">
        <v>2749.05</v>
      </c>
      <c r="G424" s="2">
        <v>2821.7</v>
      </c>
      <c r="H424" s="2">
        <v>2823.2</v>
      </c>
      <c r="I424" s="2">
        <v>2853.18</v>
      </c>
      <c r="J424" s="2">
        <v>3050</v>
      </c>
      <c r="K424">
        <v>410.55</v>
      </c>
      <c r="L424">
        <v>322331</v>
      </c>
      <c r="M424" s="2">
        <v>919669789.60000002</v>
      </c>
      <c r="N424">
        <v>23943</v>
      </c>
    </row>
    <row r="425" spans="1:14" x14ac:dyDescent="0.25">
      <c r="A425" s="1">
        <v>43083</v>
      </c>
      <c r="B425" t="s">
        <v>14</v>
      </c>
      <c r="C425" s="2">
        <v>2845</v>
      </c>
      <c r="D425" s="2">
        <v>2872</v>
      </c>
      <c r="E425" s="2">
        <v>2785</v>
      </c>
      <c r="F425" s="2">
        <v>2823.2</v>
      </c>
      <c r="G425" s="2">
        <v>2829</v>
      </c>
      <c r="H425" s="2">
        <v>2833.65</v>
      </c>
      <c r="I425" s="2">
        <v>2841.54</v>
      </c>
      <c r="J425" s="2">
        <v>3050</v>
      </c>
      <c r="K425">
        <v>410.55</v>
      </c>
      <c r="L425">
        <v>80116</v>
      </c>
      <c r="M425" s="2">
        <v>227653217.34999999</v>
      </c>
      <c r="N425">
        <v>6334</v>
      </c>
    </row>
    <row r="426" spans="1:14" x14ac:dyDescent="0.25">
      <c r="A426" s="1">
        <v>43084</v>
      </c>
      <c r="B426" t="s">
        <v>14</v>
      </c>
      <c r="C426" s="2">
        <v>2870</v>
      </c>
      <c r="D426" s="2">
        <v>2884</v>
      </c>
      <c r="E426" s="2">
        <v>2831.6</v>
      </c>
      <c r="F426" s="2">
        <v>2833.65</v>
      </c>
      <c r="G426" s="2">
        <v>2840</v>
      </c>
      <c r="H426" s="2">
        <v>2840.15</v>
      </c>
      <c r="I426" s="2">
        <v>2856.14</v>
      </c>
      <c r="J426" s="2">
        <v>3050</v>
      </c>
      <c r="K426">
        <v>410.55</v>
      </c>
      <c r="L426">
        <v>49951</v>
      </c>
      <c r="M426" s="2">
        <v>142667095.25</v>
      </c>
      <c r="N426">
        <v>5087</v>
      </c>
    </row>
    <row r="427" spans="1:14" x14ac:dyDescent="0.25">
      <c r="A427" s="1">
        <v>43087</v>
      </c>
      <c r="B427" t="s">
        <v>14</v>
      </c>
      <c r="C427" s="2">
        <v>2823.9</v>
      </c>
      <c r="D427" s="2">
        <v>2860</v>
      </c>
      <c r="E427" s="2">
        <v>2725.15</v>
      </c>
      <c r="F427" s="2">
        <v>2840.15</v>
      </c>
      <c r="G427" s="2">
        <v>2824</v>
      </c>
      <c r="H427" s="2">
        <v>2818.7</v>
      </c>
      <c r="I427" s="2">
        <v>2819.52</v>
      </c>
      <c r="J427" s="2">
        <v>3050</v>
      </c>
      <c r="K427">
        <v>410.55</v>
      </c>
      <c r="L427">
        <v>46259</v>
      </c>
      <c r="M427" s="2">
        <v>130428041.59999999</v>
      </c>
      <c r="N427">
        <v>4230</v>
      </c>
    </row>
    <row r="428" spans="1:14" x14ac:dyDescent="0.25">
      <c r="A428" s="1">
        <v>43088</v>
      </c>
      <c r="B428" t="s">
        <v>14</v>
      </c>
      <c r="C428" s="2">
        <v>2855</v>
      </c>
      <c r="D428" s="2">
        <v>2877.5</v>
      </c>
      <c r="E428" s="2">
        <v>2815</v>
      </c>
      <c r="F428" s="2">
        <v>2818.7</v>
      </c>
      <c r="G428" s="2">
        <v>2833.3</v>
      </c>
      <c r="H428" s="2">
        <v>2832.6</v>
      </c>
      <c r="I428" s="2">
        <v>2847.18</v>
      </c>
      <c r="J428" s="2">
        <v>3050</v>
      </c>
      <c r="K428">
        <v>410.55</v>
      </c>
      <c r="L428">
        <v>49052</v>
      </c>
      <c r="M428" s="2">
        <v>139660111.80000001</v>
      </c>
      <c r="N428">
        <v>4591</v>
      </c>
    </row>
    <row r="429" spans="1:14" x14ac:dyDescent="0.25">
      <c r="A429" s="1">
        <v>43089</v>
      </c>
      <c r="B429" t="s">
        <v>14</v>
      </c>
      <c r="C429" s="2">
        <v>2849.4</v>
      </c>
      <c r="D429" s="2">
        <v>2869</v>
      </c>
      <c r="E429" s="2">
        <v>2816.95</v>
      </c>
      <c r="F429" s="2">
        <v>2832.6</v>
      </c>
      <c r="G429" s="2">
        <v>2839.95</v>
      </c>
      <c r="H429" s="2">
        <v>2829.45</v>
      </c>
      <c r="I429" s="2">
        <v>2843.44</v>
      </c>
      <c r="J429" s="2">
        <v>3050</v>
      </c>
      <c r="K429">
        <v>410.55</v>
      </c>
      <c r="L429">
        <v>36602</v>
      </c>
      <c r="M429" s="2">
        <v>104075573.84999999</v>
      </c>
      <c r="N429">
        <v>3439</v>
      </c>
    </row>
    <row r="430" spans="1:14" x14ac:dyDescent="0.25">
      <c r="A430" s="1">
        <v>43090</v>
      </c>
      <c r="B430" t="s">
        <v>14</v>
      </c>
      <c r="C430" s="2">
        <v>2857.95</v>
      </c>
      <c r="D430" s="2">
        <v>2868</v>
      </c>
      <c r="E430" s="2">
        <v>2810</v>
      </c>
      <c r="F430" s="2">
        <v>2829.45</v>
      </c>
      <c r="G430" s="2">
        <v>2825</v>
      </c>
      <c r="H430" s="2">
        <v>2826.1</v>
      </c>
      <c r="I430" s="2">
        <v>2838.92</v>
      </c>
      <c r="J430" s="2">
        <v>3050</v>
      </c>
      <c r="K430">
        <v>410.55</v>
      </c>
      <c r="L430">
        <v>39114</v>
      </c>
      <c r="M430" s="2">
        <v>111041497.05</v>
      </c>
      <c r="N430">
        <v>3672</v>
      </c>
    </row>
    <row r="431" spans="1:14" x14ac:dyDescent="0.25">
      <c r="A431" s="1">
        <v>43091</v>
      </c>
      <c r="B431" t="s">
        <v>14</v>
      </c>
      <c r="C431" s="2">
        <v>2845</v>
      </c>
      <c r="D431" s="2">
        <v>2870</v>
      </c>
      <c r="E431" s="2">
        <v>2825</v>
      </c>
      <c r="F431" s="2">
        <v>2826.1</v>
      </c>
      <c r="G431" s="2">
        <v>2837.95</v>
      </c>
      <c r="H431" s="2">
        <v>2838.55</v>
      </c>
      <c r="I431" s="2">
        <v>2844.32</v>
      </c>
      <c r="J431" s="2">
        <v>3050</v>
      </c>
      <c r="K431">
        <v>410.55</v>
      </c>
      <c r="L431">
        <v>48661</v>
      </c>
      <c r="M431" s="2">
        <v>138407660.05000001</v>
      </c>
      <c r="N431">
        <v>3973</v>
      </c>
    </row>
    <row r="432" spans="1:14" x14ac:dyDescent="0.25">
      <c r="A432" s="1">
        <v>43095</v>
      </c>
      <c r="B432" t="s">
        <v>14</v>
      </c>
      <c r="C432" s="2">
        <v>2847</v>
      </c>
      <c r="D432" s="2">
        <v>2874</v>
      </c>
      <c r="E432" s="2">
        <v>2802.95</v>
      </c>
      <c r="F432" s="2">
        <v>2838.55</v>
      </c>
      <c r="G432" s="2">
        <v>2833.85</v>
      </c>
      <c r="H432" s="2">
        <v>2833.75</v>
      </c>
      <c r="I432" s="2">
        <v>2839.76</v>
      </c>
      <c r="J432" s="2">
        <v>3050</v>
      </c>
      <c r="K432">
        <v>410.55</v>
      </c>
      <c r="L432">
        <v>34582</v>
      </c>
      <c r="M432" s="2">
        <v>98204592.650000006</v>
      </c>
      <c r="N432">
        <v>3037</v>
      </c>
    </row>
    <row r="433" spans="1:14" x14ac:dyDescent="0.25">
      <c r="A433" s="1">
        <v>43096</v>
      </c>
      <c r="B433" t="s">
        <v>14</v>
      </c>
      <c r="C433" s="2">
        <v>2844</v>
      </c>
      <c r="D433" s="2">
        <v>2858</v>
      </c>
      <c r="E433" s="2">
        <v>2803.05</v>
      </c>
      <c r="F433" s="2">
        <v>2833.75</v>
      </c>
      <c r="G433" s="2">
        <v>2821</v>
      </c>
      <c r="H433" s="2">
        <v>2820</v>
      </c>
      <c r="I433" s="2">
        <v>2833.49</v>
      </c>
      <c r="J433" s="2">
        <v>3050</v>
      </c>
      <c r="K433">
        <v>410.55</v>
      </c>
      <c r="L433">
        <v>35097</v>
      </c>
      <c r="M433" s="2">
        <v>99447043</v>
      </c>
      <c r="N433">
        <v>4034</v>
      </c>
    </row>
    <row r="434" spans="1:14" x14ac:dyDescent="0.25">
      <c r="A434" s="1">
        <v>43097</v>
      </c>
      <c r="B434" t="s">
        <v>14</v>
      </c>
      <c r="C434" s="2">
        <v>2820</v>
      </c>
      <c r="D434" s="2">
        <v>2835</v>
      </c>
      <c r="E434" s="2">
        <v>2780</v>
      </c>
      <c r="F434" s="2">
        <v>2820</v>
      </c>
      <c r="G434" s="2">
        <v>2800</v>
      </c>
      <c r="H434" s="2">
        <v>2792.9</v>
      </c>
      <c r="I434" s="2">
        <v>2806</v>
      </c>
      <c r="J434" s="2">
        <v>3050</v>
      </c>
      <c r="K434">
        <v>410.55</v>
      </c>
      <c r="L434">
        <v>27685</v>
      </c>
      <c r="M434" s="2">
        <v>77684178.099999994</v>
      </c>
      <c r="N434">
        <v>2579</v>
      </c>
    </row>
    <row r="435" spans="1:14" x14ac:dyDescent="0.25">
      <c r="A435" s="1">
        <v>43098</v>
      </c>
      <c r="B435" t="s">
        <v>14</v>
      </c>
      <c r="C435" s="2">
        <v>2805</v>
      </c>
      <c r="D435" s="2">
        <v>2822</v>
      </c>
      <c r="E435" s="2">
        <v>2751</v>
      </c>
      <c r="F435" s="2">
        <v>2792.9</v>
      </c>
      <c r="G435" s="2">
        <v>2794.9</v>
      </c>
      <c r="H435" s="2">
        <v>2786.6</v>
      </c>
      <c r="I435" s="2">
        <v>2792.76</v>
      </c>
      <c r="J435" s="2">
        <v>3050</v>
      </c>
      <c r="K435">
        <v>410.55</v>
      </c>
      <c r="L435">
        <v>33415</v>
      </c>
      <c r="M435" s="2">
        <v>93319998.650000006</v>
      </c>
      <c r="N435">
        <v>3352</v>
      </c>
    </row>
    <row r="436" spans="1:14" x14ac:dyDescent="0.25">
      <c r="A436" s="1">
        <v>43101</v>
      </c>
      <c r="B436" t="s">
        <v>14</v>
      </c>
      <c r="C436" s="2">
        <v>2798</v>
      </c>
      <c r="D436" s="2">
        <v>2847.7</v>
      </c>
      <c r="E436" s="2">
        <v>2775</v>
      </c>
      <c r="F436" s="2">
        <v>2786.6</v>
      </c>
      <c r="G436" s="2">
        <v>2820.05</v>
      </c>
      <c r="H436" s="2">
        <v>2799.7</v>
      </c>
      <c r="I436" s="2">
        <v>2802.44</v>
      </c>
      <c r="J436" s="2">
        <v>3050</v>
      </c>
      <c r="K436">
        <v>422</v>
      </c>
      <c r="L436">
        <v>46922</v>
      </c>
      <c r="M436" s="2">
        <v>131495977.34999999</v>
      </c>
      <c r="N436">
        <v>4176</v>
      </c>
    </row>
    <row r="437" spans="1:14" x14ac:dyDescent="0.25">
      <c r="A437" s="1">
        <v>43102</v>
      </c>
      <c r="B437" t="s">
        <v>14</v>
      </c>
      <c r="C437" s="2">
        <v>2830</v>
      </c>
      <c r="D437" s="2">
        <v>2830</v>
      </c>
      <c r="E437" s="2">
        <v>2765</v>
      </c>
      <c r="F437" s="2">
        <v>2799.7</v>
      </c>
      <c r="G437" s="2">
        <v>2785.25</v>
      </c>
      <c r="H437" s="2">
        <v>2785.1</v>
      </c>
      <c r="I437" s="2">
        <v>2791.99</v>
      </c>
      <c r="J437" s="2">
        <v>3050</v>
      </c>
      <c r="K437">
        <v>422</v>
      </c>
      <c r="L437">
        <v>22436</v>
      </c>
      <c r="M437" s="2">
        <v>62641023.350000001</v>
      </c>
      <c r="N437">
        <v>2400</v>
      </c>
    </row>
    <row r="438" spans="1:14" x14ac:dyDescent="0.25">
      <c r="A438" s="1">
        <v>43103</v>
      </c>
      <c r="B438" t="s">
        <v>14</v>
      </c>
      <c r="C438" s="2">
        <v>2810</v>
      </c>
      <c r="D438" s="2">
        <v>2810</v>
      </c>
      <c r="E438" s="2">
        <v>2735.05</v>
      </c>
      <c r="F438" s="2">
        <v>2785.1</v>
      </c>
      <c r="G438" s="2">
        <v>2745</v>
      </c>
      <c r="H438" s="2">
        <v>2751.9</v>
      </c>
      <c r="I438" s="2">
        <v>2770.14</v>
      </c>
      <c r="J438" s="2">
        <v>3050</v>
      </c>
      <c r="K438">
        <v>422</v>
      </c>
      <c r="L438">
        <v>28333</v>
      </c>
      <c r="M438" s="2">
        <v>78486392.25</v>
      </c>
      <c r="N438">
        <v>2905</v>
      </c>
    </row>
    <row r="439" spans="1:14" x14ac:dyDescent="0.25">
      <c r="A439" s="1">
        <v>43104</v>
      </c>
      <c r="B439" t="s">
        <v>14</v>
      </c>
      <c r="C439" s="2">
        <v>2760</v>
      </c>
      <c r="D439" s="2">
        <v>2760</v>
      </c>
      <c r="E439" s="2">
        <v>2700</v>
      </c>
      <c r="F439" s="2">
        <v>2751.9</v>
      </c>
      <c r="G439" s="2">
        <v>2724</v>
      </c>
      <c r="H439" s="2">
        <v>2716.45</v>
      </c>
      <c r="I439" s="2">
        <v>2726.27</v>
      </c>
      <c r="J439" s="2">
        <v>3050</v>
      </c>
      <c r="K439">
        <v>422</v>
      </c>
      <c r="L439">
        <v>33962</v>
      </c>
      <c r="M439" s="2">
        <v>92589724.900000006</v>
      </c>
      <c r="N439">
        <v>3767</v>
      </c>
    </row>
    <row r="440" spans="1:14" x14ac:dyDescent="0.25">
      <c r="A440" s="1">
        <v>43105</v>
      </c>
      <c r="B440" t="s">
        <v>14</v>
      </c>
      <c r="C440" s="2">
        <v>2729.9</v>
      </c>
      <c r="D440" s="2">
        <v>2779.95</v>
      </c>
      <c r="E440" s="2">
        <v>2706</v>
      </c>
      <c r="F440" s="2">
        <v>2716.45</v>
      </c>
      <c r="G440" s="2">
        <v>2725</v>
      </c>
      <c r="H440" s="2">
        <v>2731.75</v>
      </c>
      <c r="I440" s="2">
        <v>2742.37</v>
      </c>
      <c r="J440" s="2">
        <v>3050</v>
      </c>
      <c r="K440">
        <v>422</v>
      </c>
      <c r="L440">
        <v>42619</v>
      </c>
      <c r="M440" s="2">
        <v>116876966.8</v>
      </c>
      <c r="N440">
        <v>3952</v>
      </c>
    </row>
    <row r="441" spans="1:14" x14ac:dyDescent="0.25">
      <c r="A441" s="1">
        <v>43108</v>
      </c>
      <c r="B441" t="s">
        <v>14</v>
      </c>
      <c r="C441" s="2">
        <v>2759</v>
      </c>
      <c r="D441" s="2">
        <v>2759</v>
      </c>
      <c r="E441" s="2">
        <v>2651.8</v>
      </c>
      <c r="F441" s="2">
        <v>2731.75</v>
      </c>
      <c r="G441" s="2">
        <v>2657</v>
      </c>
      <c r="H441" s="2">
        <v>2659.4</v>
      </c>
      <c r="I441" s="2">
        <v>2683.81</v>
      </c>
      <c r="J441" s="2">
        <v>3050</v>
      </c>
      <c r="K441">
        <v>470.15</v>
      </c>
      <c r="L441">
        <v>58569</v>
      </c>
      <c r="M441" s="2">
        <v>157187874.59999999</v>
      </c>
      <c r="N441">
        <v>4535</v>
      </c>
    </row>
    <row r="442" spans="1:14" x14ac:dyDescent="0.25">
      <c r="A442" s="1">
        <v>43109</v>
      </c>
      <c r="B442" t="s">
        <v>14</v>
      </c>
      <c r="C442" s="2">
        <v>2695</v>
      </c>
      <c r="D442" s="2">
        <v>2695</v>
      </c>
      <c r="E442" s="2">
        <v>2560</v>
      </c>
      <c r="F442" s="2">
        <v>2659.4</v>
      </c>
      <c r="G442" s="2">
        <v>2567</v>
      </c>
      <c r="H442" s="2">
        <v>2574.3000000000002</v>
      </c>
      <c r="I442" s="2">
        <v>2603.91</v>
      </c>
      <c r="J442" s="2">
        <v>3050</v>
      </c>
      <c r="K442">
        <v>470.15</v>
      </c>
      <c r="L442">
        <v>59892</v>
      </c>
      <c r="M442" s="2">
        <v>155953476.55000001</v>
      </c>
      <c r="N442">
        <v>5699</v>
      </c>
    </row>
    <row r="443" spans="1:14" x14ac:dyDescent="0.25">
      <c r="A443" s="1">
        <v>43110</v>
      </c>
      <c r="B443" t="s">
        <v>14</v>
      </c>
      <c r="C443" s="2">
        <v>2570</v>
      </c>
      <c r="D443" s="2">
        <v>2570</v>
      </c>
      <c r="E443" s="2">
        <v>2468.65</v>
      </c>
      <c r="F443" s="2">
        <v>2574.3000000000002</v>
      </c>
      <c r="G443" s="2">
        <v>2477</v>
      </c>
      <c r="H443" s="2">
        <v>2475.5</v>
      </c>
      <c r="I443" s="2">
        <v>2504.04</v>
      </c>
      <c r="J443" s="2">
        <v>3050</v>
      </c>
      <c r="K443">
        <v>470.15</v>
      </c>
      <c r="L443">
        <v>69117</v>
      </c>
      <c r="M443" s="2">
        <v>173071736.94999999</v>
      </c>
      <c r="N443">
        <v>7157</v>
      </c>
    </row>
    <row r="444" spans="1:14" x14ac:dyDescent="0.25">
      <c r="A444" s="1">
        <v>43111</v>
      </c>
      <c r="B444" t="s">
        <v>14</v>
      </c>
      <c r="C444" s="2">
        <v>2472</v>
      </c>
      <c r="D444" s="2">
        <v>2809</v>
      </c>
      <c r="E444" s="2">
        <v>2420.0500000000002</v>
      </c>
      <c r="F444" s="2">
        <v>2475.5</v>
      </c>
      <c r="G444" s="2">
        <v>2715.1</v>
      </c>
      <c r="H444" s="2">
        <v>2731.65</v>
      </c>
      <c r="I444" s="2">
        <v>2700.21</v>
      </c>
      <c r="J444" s="2">
        <v>3050</v>
      </c>
      <c r="K444">
        <v>470.15</v>
      </c>
      <c r="L444">
        <v>543047</v>
      </c>
      <c r="M444" s="2">
        <v>1466340652.25</v>
      </c>
      <c r="N444">
        <v>39382</v>
      </c>
    </row>
    <row r="445" spans="1:14" x14ac:dyDescent="0.25">
      <c r="A445" s="1">
        <v>43112</v>
      </c>
      <c r="B445" t="s">
        <v>14</v>
      </c>
      <c r="C445" s="2">
        <v>2759.05</v>
      </c>
      <c r="D445" s="2">
        <v>2840</v>
      </c>
      <c r="E445" s="2">
        <v>2675</v>
      </c>
      <c r="F445" s="2">
        <v>2731.65</v>
      </c>
      <c r="G445" s="2">
        <v>2700</v>
      </c>
      <c r="H445" s="2">
        <v>2700.05</v>
      </c>
      <c r="I445" s="2">
        <v>2771.9</v>
      </c>
      <c r="J445" s="2">
        <v>3050</v>
      </c>
      <c r="K445">
        <v>470.15</v>
      </c>
      <c r="L445">
        <v>255132</v>
      </c>
      <c r="M445" s="2">
        <v>707200831.75</v>
      </c>
      <c r="N445">
        <v>22194</v>
      </c>
    </row>
    <row r="446" spans="1:14" x14ac:dyDescent="0.25">
      <c r="A446" s="1">
        <v>43115</v>
      </c>
      <c r="B446" t="s">
        <v>14</v>
      </c>
      <c r="C446" s="2">
        <v>2710</v>
      </c>
      <c r="D446" s="2">
        <v>2710</v>
      </c>
      <c r="E446" s="2">
        <v>2570.5500000000002</v>
      </c>
      <c r="F446" s="2">
        <v>2700.05</v>
      </c>
      <c r="G446" s="2">
        <v>2582</v>
      </c>
      <c r="H446" s="2">
        <v>2579.5500000000002</v>
      </c>
      <c r="I446" s="2">
        <v>2629.81</v>
      </c>
      <c r="J446" s="2">
        <v>3050</v>
      </c>
      <c r="K446">
        <v>475.3</v>
      </c>
      <c r="L446">
        <v>105745</v>
      </c>
      <c r="M446" s="2">
        <v>278089574.39999998</v>
      </c>
      <c r="N446">
        <v>9376</v>
      </c>
    </row>
    <row r="447" spans="1:14" x14ac:dyDescent="0.25">
      <c r="A447" s="1">
        <v>43116</v>
      </c>
      <c r="B447" t="s">
        <v>14</v>
      </c>
      <c r="C447" s="2">
        <v>2594</v>
      </c>
      <c r="D447" s="2">
        <v>2692.95</v>
      </c>
      <c r="E447" s="2">
        <v>2525.1</v>
      </c>
      <c r="F447" s="2">
        <v>2579.5500000000002</v>
      </c>
      <c r="G447" s="2">
        <v>2560</v>
      </c>
      <c r="H447" s="2">
        <v>2553.5</v>
      </c>
      <c r="I447" s="2">
        <v>2603.02</v>
      </c>
      <c r="J447" s="2">
        <v>3050</v>
      </c>
      <c r="K447">
        <v>475.3</v>
      </c>
      <c r="L447">
        <v>162898</v>
      </c>
      <c r="M447" s="2">
        <v>424026981.80000001</v>
      </c>
      <c r="N447">
        <v>13204</v>
      </c>
    </row>
    <row r="448" spans="1:14" x14ac:dyDescent="0.25">
      <c r="A448" s="1">
        <v>43117</v>
      </c>
      <c r="B448" t="s">
        <v>14</v>
      </c>
      <c r="C448" s="2">
        <v>2571</v>
      </c>
      <c r="D448" s="2">
        <v>2587.8000000000002</v>
      </c>
      <c r="E448" s="2">
        <v>2476.1999999999998</v>
      </c>
      <c r="F448" s="2">
        <v>2553.5</v>
      </c>
      <c r="G448" s="2">
        <v>2529</v>
      </c>
      <c r="H448" s="2">
        <v>2515.9</v>
      </c>
      <c r="I448" s="2">
        <v>2521.58</v>
      </c>
      <c r="J448" s="2">
        <v>3050</v>
      </c>
      <c r="K448">
        <v>475.3</v>
      </c>
      <c r="L448">
        <v>68694</v>
      </c>
      <c r="M448" s="2">
        <v>173217546.05000001</v>
      </c>
      <c r="N448">
        <v>6474</v>
      </c>
    </row>
    <row r="449" spans="1:14" x14ac:dyDescent="0.25">
      <c r="A449" s="1">
        <v>43118</v>
      </c>
      <c r="B449" t="s">
        <v>14</v>
      </c>
      <c r="C449" s="2">
        <v>2550</v>
      </c>
      <c r="D449" s="2">
        <v>2598</v>
      </c>
      <c r="E449" s="2">
        <v>2475</v>
      </c>
      <c r="F449" s="2">
        <v>2515.9</v>
      </c>
      <c r="G449" s="2">
        <v>2490</v>
      </c>
      <c r="H449" s="2">
        <v>2493.6</v>
      </c>
      <c r="I449" s="2">
        <v>2535.5300000000002</v>
      </c>
      <c r="J449" s="2">
        <v>3050</v>
      </c>
      <c r="K449">
        <v>475.3</v>
      </c>
      <c r="L449">
        <v>89605</v>
      </c>
      <c r="M449" s="2">
        <v>227196573.34999999</v>
      </c>
      <c r="N449">
        <v>7536</v>
      </c>
    </row>
    <row r="450" spans="1:14" x14ac:dyDescent="0.25">
      <c r="A450" s="1">
        <v>43119</v>
      </c>
      <c r="B450" t="s">
        <v>14</v>
      </c>
      <c r="C450" s="2">
        <v>2501</v>
      </c>
      <c r="D450" s="2">
        <v>2529.8000000000002</v>
      </c>
      <c r="E450" s="2">
        <v>2425</v>
      </c>
      <c r="F450" s="2">
        <v>2493.6</v>
      </c>
      <c r="G450" s="2">
        <v>2448</v>
      </c>
      <c r="H450" s="2">
        <v>2455.4499999999998</v>
      </c>
      <c r="I450" s="2">
        <v>2466.8200000000002</v>
      </c>
      <c r="J450" s="2">
        <v>3050</v>
      </c>
      <c r="K450">
        <v>475.3</v>
      </c>
      <c r="L450">
        <v>54491</v>
      </c>
      <c r="M450" s="2">
        <v>134419500.09999999</v>
      </c>
      <c r="N450">
        <v>5892</v>
      </c>
    </row>
    <row r="451" spans="1:14" x14ac:dyDescent="0.25">
      <c r="A451" s="1">
        <v>43122</v>
      </c>
      <c r="B451" t="s">
        <v>14</v>
      </c>
      <c r="C451" s="2">
        <v>2480.9499999999998</v>
      </c>
      <c r="D451" s="2">
        <v>2609.6</v>
      </c>
      <c r="E451" s="2">
        <v>2430</v>
      </c>
      <c r="F451" s="2">
        <v>2455.4499999999998</v>
      </c>
      <c r="G451" s="2">
        <v>2550</v>
      </c>
      <c r="H451" s="2">
        <v>2552.5</v>
      </c>
      <c r="I451" s="2">
        <v>2550.56</v>
      </c>
      <c r="J451" s="2">
        <v>3050</v>
      </c>
      <c r="K451">
        <v>476</v>
      </c>
      <c r="L451">
        <v>156592</v>
      </c>
      <c r="M451" s="2">
        <v>399397143.64999998</v>
      </c>
      <c r="N451">
        <v>14505</v>
      </c>
    </row>
    <row r="452" spans="1:14" x14ac:dyDescent="0.25">
      <c r="A452" s="1">
        <v>43123</v>
      </c>
      <c r="B452" t="s">
        <v>14</v>
      </c>
      <c r="C452" s="2">
        <v>2580.35</v>
      </c>
      <c r="D452" s="2">
        <v>2906.4</v>
      </c>
      <c r="E452" s="2">
        <v>2556.1999999999998</v>
      </c>
      <c r="F452" s="2">
        <v>2552.5</v>
      </c>
      <c r="G452" s="2">
        <v>2845</v>
      </c>
      <c r="H452" s="2">
        <v>2856.9</v>
      </c>
      <c r="I452" s="2">
        <v>2762.36</v>
      </c>
      <c r="J452" s="2">
        <v>3050</v>
      </c>
      <c r="K452">
        <v>476</v>
      </c>
      <c r="L452">
        <v>459814</v>
      </c>
      <c r="M452" s="2">
        <v>1270169807.3499999</v>
      </c>
      <c r="N452">
        <v>34657</v>
      </c>
    </row>
    <row r="453" spans="1:14" x14ac:dyDescent="0.25">
      <c r="A453" s="1">
        <v>43124</v>
      </c>
      <c r="B453" t="s">
        <v>14</v>
      </c>
      <c r="C453" s="2">
        <v>2859.95</v>
      </c>
      <c r="D453" s="2">
        <v>2878.95</v>
      </c>
      <c r="E453" s="2">
        <v>2730.55</v>
      </c>
      <c r="F453" s="2">
        <v>2856.9</v>
      </c>
      <c r="G453" s="2">
        <v>2835</v>
      </c>
      <c r="H453" s="2">
        <v>2822.9</v>
      </c>
      <c r="I453" s="2">
        <v>2814.73</v>
      </c>
      <c r="J453" s="2">
        <v>3050</v>
      </c>
      <c r="K453">
        <v>476</v>
      </c>
      <c r="L453">
        <v>328703</v>
      </c>
      <c r="M453" s="2">
        <v>925208683.35000002</v>
      </c>
      <c r="N453">
        <v>22327</v>
      </c>
    </row>
    <row r="454" spans="1:14" x14ac:dyDescent="0.25">
      <c r="A454" s="1">
        <v>43125</v>
      </c>
      <c r="B454" t="s">
        <v>14</v>
      </c>
      <c r="C454" s="2">
        <v>2837</v>
      </c>
      <c r="D454" s="2">
        <v>2945</v>
      </c>
      <c r="E454" s="2">
        <v>2782</v>
      </c>
      <c r="F454" s="2">
        <v>2822.9</v>
      </c>
      <c r="G454" s="2">
        <v>2850</v>
      </c>
      <c r="H454" s="2">
        <v>2853.7</v>
      </c>
      <c r="I454" s="2">
        <v>2879.51</v>
      </c>
      <c r="J454" s="2">
        <v>3050</v>
      </c>
      <c r="K454">
        <v>476</v>
      </c>
      <c r="L454">
        <v>241815</v>
      </c>
      <c r="M454" s="2">
        <v>696308070.29999995</v>
      </c>
      <c r="N454">
        <v>18010</v>
      </c>
    </row>
    <row r="455" spans="1:14" x14ac:dyDescent="0.25">
      <c r="A455" s="1">
        <v>43129</v>
      </c>
      <c r="B455" t="s">
        <v>14</v>
      </c>
      <c r="C455" s="2">
        <v>2894</v>
      </c>
      <c r="D455" s="2">
        <v>2894</v>
      </c>
      <c r="E455" s="2">
        <v>2780</v>
      </c>
      <c r="F455" s="2">
        <v>2853.7</v>
      </c>
      <c r="G455" s="2">
        <v>2850</v>
      </c>
      <c r="H455" s="2">
        <v>2849.1</v>
      </c>
      <c r="I455" s="2">
        <v>2840.39</v>
      </c>
      <c r="J455" s="2">
        <v>3050</v>
      </c>
      <c r="K455">
        <v>499.15</v>
      </c>
      <c r="L455">
        <v>95999</v>
      </c>
      <c r="M455" s="2">
        <v>272674650.10000002</v>
      </c>
      <c r="N455">
        <v>7136</v>
      </c>
    </row>
    <row r="456" spans="1:14" x14ac:dyDescent="0.25">
      <c r="A456" s="1">
        <v>43130</v>
      </c>
      <c r="B456" t="s">
        <v>14</v>
      </c>
      <c r="C456" s="2">
        <v>2837.35</v>
      </c>
      <c r="D456" s="2">
        <v>2837.35</v>
      </c>
      <c r="E456" s="2">
        <v>2715</v>
      </c>
      <c r="F456" s="2">
        <v>2849.1</v>
      </c>
      <c r="G456" s="2">
        <v>2731.65</v>
      </c>
      <c r="H456" s="2">
        <v>2731.6</v>
      </c>
      <c r="I456" s="2">
        <v>2766.19</v>
      </c>
      <c r="J456" s="2">
        <v>3050</v>
      </c>
      <c r="K456">
        <v>499.15</v>
      </c>
      <c r="L456">
        <v>68262</v>
      </c>
      <c r="M456" s="2">
        <v>188825580.15000001</v>
      </c>
      <c r="N456">
        <v>5905</v>
      </c>
    </row>
    <row r="457" spans="1:14" x14ac:dyDescent="0.25">
      <c r="A457" s="1">
        <v>43131</v>
      </c>
      <c r="B457" t="s">
        <v>14</v>
      </c>
      <c r="C457" s="2">
        <v>2739</v>
      </c>
      <c r="D457" s="2">
        <v>2785</v>
      </c>
      <c r="E457" s="2">
        <v>2690</v>
      </c>
      <c r="F457" s="2">
        <v>2731.6</v>
      </c>
      <c r="G457" s="2">
        <v>2700</v>
      </c>
      <c r="H457" s="2">
        <v>2707.15</v>
      </c>
      <c r="I457" s="2">
        <v>2735.43</v>
      </c>
      <c r="J457" s="2">
        <v>3050</v>
      </c>
      <c r="K457">
        <v>499.15</v>
      </c>
      <c r="L457">
        <v>50778</v>
      </c>
      <c r="M457" s="2">
        <v>138899870.30000001</v>
      </c>
      <c r="N457">
        <v>5080</v>
      </c>
    </row>
    <row r="458" spans="1:14" x14ac:dyDescent="0.25">
      <c r="A458" s="1">
        <v>43132</v>
      </c>
      <c r="B458" t="s">
        <v>14</v>
      </c>
      <c r="C458" s="2">
        <v>2727.8</v>
      </c>
      <c r="D458" s="2">
        <v>2936</v>
      </c>
      <c r="E458" s="2">
        <v>2703</v>
      </c>
      <c r="F458" s="2">
        <v>2707.15</v>
      </c>
      <c r="G458" s="2">
        <v>2798</v>
      </c>
      <c r="H458" s="2">
        <v>2800.7</v>
      </c>
      <c r="I458" s="2">
        <v>2814.69</v>
      </c>
      <c r="J458" s="2">
        <v>3050</v>
      </c>
      <c r="K458">
        <v>499.15</v>
      </c>
      <c r="L458">
        <v>218571</v>
      </c>
      <c r="M458" s="2">
        <v>615210101.70000005</v>
      </c>
      <c r="N458">
        <v>17795</v>
      </c>
    </row>
    <row r="459" spans="1:14" x14ac:dyDescent="0.25">
      <c r="A459" s="1">
        <v>43133</v>
      </c>
      <c r="B459" t="s">
        <v>14</v>
      </c>
      <c r="C459" s="2">
        <v>2765</v>
      </c>
      <c r="D459" s="2">
        <v>2820</v>
      </c>
      <c r="E459" s="2">
        <v>2639.95</v>
      </c>
      <c r="F459" s="2">
        <v>2800.7</v>
      </c>
      <c r="G459" s="2">
        <v>2679</v>
      </c>
      <c r="H459" s="2">
        <v>2711.95</v>
      </c>
      <c r="I459" s="2">
        <v>2737.38</v>
      </c>
      <c r="J459" s="2">
        <v>3050</v>
      </c>
      <c r="K459">
        <v>499.15</v>
      </c>
      <c r="L459">
        <v>111122</v>
      </c>
      <c r="M459" s="2">
        <v>304183090.39999998</v>
      </c>
      <c r="N459">
        <v>10416</v>
      </c>
    </row>
    <row r="460" spans="1:14" x14ac:dyDescent="0.25">
      <c r="A460" s="1">
        <v>43136</v>
      </c>
      <c r="B460" t="s">
        <v>14</v>
      </c>
      <c r="C460" s="2">
        <v>2639.95</v>
      </c>
      <c r="D460" s="2">
        <v>2713.9</v>
      </c>
      <c r="E460" s="2">
        <v>2565</v>
      </c>
      <c r="F460" s="2">
        <v>2711.95</v>
      </c>
      <c r="G460" s="2">
        <v>2657.95</v>
      </c>
      <c r="H460" s="2">
        <v>2660.85</v>
      </c>
      <c r="I460" s="2">
        <v>2646.44</v>
      </c>
      <c r="J460" s="2">
        <v>3050</v>
      </c>
      <c r="K460">
        <v>545</v>
      </c>
      <c r="L460">
        <v>80738</v>
      </c>
      <c r="M460" s="2">
        <v>213668339.55000001</v>
      </c>
      <c r="N460">
        <v>8063</v>
      </c>
    </row>
    <row r="461" spans="1:14" x14ac:dyDescent="0.25">
      <c r="A461" s="1">
        <v>43137</v>
      </c>
      <c r="B461" t="s">
        <v>14</v>
      </c>
      <c r="C461" s="2">
        <v>2565.15</v>
      </c>
      <c r="D461" s="2">
        <v>2680</v>
      </c>
      <c r="E461" s="2">
        <v>2470.6999999999998</v>
      </c>
      <c r="F461" s="2">
        <v>2660.85</v>
      </c>
      <c r="G461" s="2">
        <v>2680</v>
      </c>
      <c r="H461" s="2">
        <v>2622.75</v>
      </c>
      <c r="I461" s="2">
        <v>2578.83</v>
      </c>
      <c r="J461" s="2">
        <v>3050</v>
      </c>
      <c r="K461">
        <v>545</v>
      </c>
      <c r="L461">
        <v>82801</v>
      </c>
      <c r="M461" s="2">
        <v>213529684.80000001</v>
      </c>
      <c r="N461">
        <v>9724</v>
      </c>
    </row>
    <row r="462" spans="1:14" x14ac:dyDescent="0.25">
      <c r="A462" s="1">
        <v>43138</v>
      </c>
      <c r="B462" t="s">
        <v>14</v>
      </c>
      <c r="C462" s="2">
        <v>2780</v>
      </c>
      <c r="D462" s="2">
        <v>2980</v>
      </c>
      <c r="E462" s="2">
        <v>2731</v>
      </c>
      <c r="F462" s="2">
        <v>2622.75</v>
      </c>
      <c r="G462" s="2">
        <v>2838</v>
      </c>
      <c r="H462" s="2">
        <v>2882.15</v>
      </c>
      <c r="I462" s="2">
        <v>2873.4</v>
      </c>
      <c r="J462" s="2">
        <v>3050</v>
      </c>
      <c r="K462">
        <v>545</v>
      </c>
      <c r="L462">
        <v>495976</v>
      </c>
      <c r="M462" s="2">
        <v>1425138643.5</v>
      </c>
      <c r="N462">
        <v>35963</v>
      </c>
    </row>
    <row r="463" spans="1:14" x14ac:dyDescent="0.25">
      <c r="A463" s="1">
        <v>43139</v>
      </c>
      <c r="B463" t="s">
        <v>14</v>
      </c>
      <c r="C463" s="2">
        <v>2908</v>
      </c>
      <c r="D463" s="2">
        <v>2925</v>
      </c>
      <c r="E463" s="2">
        <v>2830</v>
      </c>
      <c r="F463" s="2">
        <v>2882.15</v>
      </c>
      <c r="G463" s="2">
        <v>2833.05</v>
      </c>
      <c r="H463" s="2">
        <v>2841.75</v>
      </c>
      <c r="I463" s="2">
        <v>2876.31</v>
      </c>
      <c r="J463" s="2">
        <v>3050</v>
      </c>
      <c r="K463">
        <v>545</v>
      </c>
      <c r="L463">
        <v>172706</v>
      </c>
      <c r="M463" s="2">
        <v>496755749.69999999</v>
      </c>
      <c r="N463">
        <v>12591</v>
      </c>
    </row>
    <row r="464" spans="1:14" x14ac:dyDescent="0.25">
      <c r="A464" s="1">
        <v>43140</v>
      </c>
      <c r="B464" t="s">
        <v>14</v>
      </c>
      <c r="C464" s="2">
        <v>2785</v>
      </c>
      <c r="D464" s="2">
        <v>2823.45</v>
      </c>
      <c r="E464" s="2">
        <v>2741</v>
      </c>
      <c r="F464" s="2">
        <v>2841.75</v>
      </c>
      <c r="G464" s="2">
        <v>2771</v>
      </c>
      <c r="H464" s="2">
        <v>2771.15</v>
      </c>
      <c r="I464" s="2">
        <v>2778.15</v>
      </c>
      <c r="J464" s="2">
        <v>3050</v>
      </c>
      <c r="K464">
        <v>545</v>
      </c>
      <c r="L464">
        <v>84225</v>
      </c>
      <c r="M464" s="2">
        <v>233989684.40000001</v>
      </c>
      <c r="N464">
        <v>7267</v>
      </c>
    </row>
    <row r="465" spans="1:14" x14ac:dyDescent="0.25">
      <c r="A465" s="1">
        <v>43143</v>
      </c>
      <c r="B465" t="s">
        <v>14</v>
      </c>
      <c r="C465" s="2">
        <v>2818</v>
      </c>
      <c r="D465" s="2">
        <v>2900</v>
      </c>
      <c r="E465" s="2">
        <v>2788</v>
      </c>
      <c r="F465" s="2">
        <v>2771.15</v>
      </c>
      <c r="G465" s="2">
        <v>2830</v>
      </c>
      <c r="H465" s="2">
        <v>2842.5</v>
      </c>
      <c r="I465" s="2">
        <v>2858.99</v>
      </c>
      <c r="J465" s="2">
        <v>3050</v>
      </c>
      <c r="K465">
        <v>693.35</v>
      </c>
      <c r="L465">
        <v>114807</v>
      </c>
      <c r="M465" s="2">
        <v>328231861.19999999</v>
      </c>
      <c r="N465">
        <v>10560</v>
      </c>
    </row>
    <row r="466" spans="1:14" x14ac:dyDescent="0.25">
      <c r="A466" s="1">
        <v>43145</v>
      </c>
      <c r="B466" t="s">
        <v>14</v>
      </c>
      <c r="C466" s="2">
        <v>2875</v>
      </c>
      <c r="D466" s="2">
        <v>2900</v>
      </c>
      <c r="E466" s="2">
        <v>2815</v>
      </c>
      <c r="F466" s="2">
        <v>2842.5</v>
      </c>
      <c r="G466" s="2">
        <v>2820</v>
      </c>
      <c r="H466" s="2">
        <v>2829.9</v>
      </c>
      <c r="I466" s="2">
        <v>2861.05</v>
      </c>
      <c r="J466" s="2">
        <v>3050</v>
      </c>
      <c r="K466">
        <v>693.35</v>
      </c>
      <c r="L466">
        <v>88839</v>
      </c>
      <c r="M466" s="2">
        <v>254173017.5</v>
      </c>
      <c r="N466">
        <v>7622</v>
      </c>
    </row>
    <row r="467" spans="1:14" x14ac:dyDescent="0.25">
      <c r="A467" s="1">
        <v>43146</v>
      </c>
      <c r="B467" t="s">
        <v>14</v>
      </c>
      <c r="C467" s="2">
        <v>2855</v>
      </c>
      <c r="D467" s="2">
        <v>2890</v>
      </c>
      <c r="E467" s="2">
        <v>2794</v>
      </c>
      <c r="F467" s="2">
        <v>2829.9</v>
      </c>
      <c r="G467" s="2">
        <v>2803</v>
      </c>
      <c r="H467" s="2">
        <v>2802.5</v>
      </c>
      <c r="I467" s="2">
        <v>2841.18</v>
      </c>
      <c r="J467" s="2">
        <v>3050</v>
      </c>
      <c r="K467">
        <v>693.35</v>
      </c>
      <c r="L467">
        <v>62789</v>
      </c>
      <c r="M467" s="2">
        <v>178395023.84999999</v>
      </c>
      <c r="N467">
        <v>5763</v>
      </c>
    </row>
    <row r="468" spans="1:14" x14ac:dyDescent="0.25">
      <c r="A468" s="1">
        <v>43147</v>
      </c>
      <c r="B468" t="s">
        <v>14</v>
      </c>
      <c r="C468" s="2">
        <v>2844</v>
      </c>
      <c r="D468" s="2">
        <v>2875</v>
      </c>
      <c r="E468" s="2">
        <v>2755.05</v>
      </c>
      <c r="F468" s="2">
        <v>2802.5</v>
      </c>
      <c r="G468" s="2">
        <v>2770</v>
      </c>
      <c r="H468" s="2">
        <v>2797.4</v>
      </c>
      <c r="I468" s="2">
        <v>2817.93</v>
      </c>
      <c r="J468" s="2">
        <v>3050</v>
      </c>
      <c r="K468">
        <v>693.35</v>
      </c>
      <c r="L468">
        <v>93855</v>
      </c>
      <c r="M468" s="2">
        <v>264476472.05000001</v>
      </c>
      <c r="N468">
        <v>8936</v>
      </c>
    </row>
    <row r="469" spans="1:14" x14ac:dyDescent="0.25">
      <c r="A469" s="1">
        <v>43150</v>
      </c>
      <c r="B469" t="s">
        <v>14</v>
      </c>
      <c r="C469" s="2">
        <v>2790.1</v>
      </c>
      <c r="D469" s="2">
        <v>2790.1</v>
      </c>
      <c r="E469" s="2">
        <v>2666</v>
      </c>
      <c r="F469" s="2">
        <v>2797.4</v>
      </c>
      <c r="G469" s="2">
        <v>2684</v>
      </c>
      <c r="H469" s="2">
        <v>2683.55</v>
      </c>
      <c r="I469" s="2">
        <v>2706.65</v>
      </c>
      <c r="J469" s="2">
        <v>3050</v>
      </c>
      <c r="K469">
        <v>769.9</v>
      </c>
      <c r="L469">
        <v>67612</v>
      </c>
      <c r="M469" s="2">
        <v>183002347.75</v>
      </c>
      <c r="N469">
        <v>5374</v>
      </c>
    </row>
    <row r="470" spans="1:14" x14ac:dyDescent="0.25">
      <c r="A470" s="1">
        <v>43151</v>
      </c>
      <c r="B470" t="s">
        <v>14</v>
      </c>
      <c r="C470" s="2">
        <v>2675</v>
      </c>
      <c r="D470" s="2">
        <v>2766</v>
      </c>
      <c r="E470" s="2">
        <v>2641</v>
      </c>
      <c r="F470" s="2">
        <v>2683.55</v>
      </c>
      <c r="G470" s="2">
        <v>2680</v>
      </c>
      <c r="H470" s="2">
        <v>2669.5</v>
      </c>
      <c r="I470" s="2">
        <v>2695.48</v>
      </c>
      <c r="J470" s="2">
        <v>3050</v>
      </c>
      <c r="K470">
        <v>769.9</v>
      </c>
      <c r="L470">
        <v>66935</v>
      </c>
      <c r="M470" s="2">
        <v>180422021.55000001</v>
      </c>
      <c r="N470">
        <v>5996</v>
      </c>
    </row>
    <row r="471" spans="1:14" x14ac:dyDescent="0.25">
      <c r="A471" s="1">
        <v>43152</v>
      </c>
      <c r="B471" t="s">
        <v>14</v>
      </c>
      <c r="C471" s="2">
        <v>2700</v>
      </c>
      <c r="D471" s="2">
        <v>2863</v>
      </c>
      <c r="E471" s="2">
        <v>2685</v>
      </c>
      <c r="F471" s="2">
        <v>2669.5</v>
      </c>
      <c r="G471" s="2">
        <v>2841</v>
      </c>
      <c r="H471" s="2">
        <v>2841</v>
      </c>
      <c r="I471" s="2">
        <v>2791.89</v>
      </c>
      <c r="J471" s="2">
        <v>3050</v>
      </c>
      <c r="K471">
        <v>769.9</v>
      </c>
      <c r="L471">
        <v>194437</v>
      </c>
      <c r="M471" s="2">
        <v>542846280.35000002</v>
      </c>
      <c r="N471">
        <v>17822</v>
      </c>
    </row>
    <row r="472" spans="1:14" x14ac:dyDescent="0.25">
      <c r="A472" s="1">
        <v>43153</v>
      </c>
      <c r="B472" t="s">
        <v>14</v>
      </c>
      <c r="C472" s="2">
        <v>2840</v>
      </c>
      <c r="D472" s="2">
        <v>2997.8</v>
      </c>
      <c r="E472" s="2">
        <v>2775.05</v>
      </c>
      <c r="F472" s="2">
        <v>2841</v>
      </c>
      <c r="G472" s="2">
        <v>2931.05</v>
      </c>
      <c r="H472" s="2">
        <v>2938.95</v>
      </c>
      <c r="I472" s="2">
        <v>2929.36</v>
      </c>
      <c r="J472" s="2">
        <v>3050</v>
      </c>
      <c r="K472">
        <v>769.9</v>
      </c>
      <c r="L472">
        <v>318986</v>
      </c>
      <c r="M472" s="2">
        <v>934423935.25</v>
      </c>
      <c r="N472">
        <v>37858</v>
      </c>
    </row>
    <row r="473" spans="1:14" x14ac:dyDescent="0.25">
      <c r="A473" s="1">
        <v>43154</v>
      </c>
      <c r="B473" t="s">
        <v>14</v>
      </c>
      <c r="C473" s="2">
        <v>2984</v>
      </c>
      <c r="D473" s="2">
        <v>3269</v>
      </c>
      <c r="E473" s="2">
        <v>2950.05</v>
      </c>
      <c r="F473" s="2">
        <v>2938.95</v>
      </c>
      <c r="G473" s="2">
        <v>3206</v>
      </c>
      <c r="H473" s="2">
        <v>3198.7</v>
      </c>
      <c r="I473" s="2">
        <v>3186.03</v>
      </c>
      <c r="J473" s="2">
        <v>3269</v>
      </c>
      <c r="K473">
        <v>769.9</v>
      </c>
      <c r="L473">
        <v>770998</v>
      </c>
      <c r="M473" s="2">
        <v>2456425279.8000002</v>
      </c>
      <c r="N473">
        <v>58702</v>
      </c>
    </row>
    <row r="474" spans="1:14" x14ac:dyDescent="0.25">
      <c r="A474" s="1">
        <v>43157</v>
      </c>
      <c r="B474" t="s">
        <v>14</v>
      </c>
      <c r="C474" s="2">
        <v>3275</v>
      </c>
      <c r="D474" s="2">
        <v>3410</v>
      </c>
      <c r="E474" s="2">
        <v>3250.1</v>
      </c>
      <c r="F474" s="2">
        <v>3198.7</v>
      </c>
      <c r="G474" s="2">
        <v>3408</v>
      </c>
      <c r="H474" s="2">
        <v>3383.65</v>
      </c>
      <c r="I474" s="2">
        <v>3350.79</v>
      </c>
      <c r="J474" s="2">
        <v>3410</v>
      </c>
      <c r="K474">
        <v>769.9</v>
      </c>
      <c r="L474">
        <v>525258</v>
      </c>
      <c r="M474" s="2">
        <v>1760031697.5999999</v>
      </c>
      <c r="N474">
        <v>41146</v>
      </c>
    </row>
    <row r="475" spans="1:14" x14ac:dyDescent="0.25">
      <c r="A475" s="1">
        <v>43158</v>
      </c>
      <c r="B475" t="s">
        <v>14</v>
      </c>
      <c r="C475" s="2">
        <v>3450</v>
      </c>
      <c r="D475" s="2">
        <v>3489</v>
      </c>
      <c r="E475" s="2">
        <v>3280.25</v>
      </c>
      <c r="F475" s="2">
        <v>3383.65</v>
      </c>
      <c r="G475" s="2">
        <v>3468</v>
      </c>
      <c r="H475" s="2">
        <v>3463.3</v>
      </c>
      <c r="I475" s="2">
        <v>3398.27</v>
      </c>
      <c r="J475" s="2">
        <v>3489</v>
      </c>
      <c r="K475">
        <v>769.9</v>
      </c>
      <c r="L475">
        <v>448221</v>
      </c>
      <c r="M475" s="2">
        <v>1523175941.8499999</v>
      </c>
      <c r="N475">
        <v>34424</v>
      </c>
    </row>
    <row r="476" spans="1:14" x14ac:dyDescent="0.25">
      <c r="A476" s="1">
        <v>43159</v>
      </c>
      <c r="B476" t="s">
        <v>14</v>
      </c>
      <c r="C476" s="2">
        <v>3484.9</v>
      </c>
      <c r="D476" s="2">
        <v>4155.95</v>
      </c>
      <c r="E476" s="2">
        <v>3402.15</v>
      </c>
      <c r="F476" s="2">
        <v>3463.3</v>
      </c>
      <c r="G476" s="2">
        <v>4155.95</v>
      </c>
      <c r="H476" s="2">
        <v>3924.25</v>
      </c>
      <c r="I476" s="2">
        <v>3702.57</v>
      </c>
      <c r="J476" s="2">
        <v>4155.95</v>
      </c>
      <c r="K476">
        <v>769.9</v>
      </c>
      <c r="L476">
        <v>971532</v>
      </c>
      <c r="M476" s="2">
        <v>3597165336.8499999</v>
      </c>
      <c r="N476">
        <v>67679</v>
      </c>
    </row>
    <row r="477" spans="1:14" x14ac:dyDescent="0.25">
      <c r="A477" s="1">
        <v>43160</v>
      </c>
      <c r="B477" t="s">
        <v>14</v>
      </c>
      <c r="C477" s="2">
        <v>4199</v>
      </c>
      <c r="D477" s="2">
        <v>4519</v>
      </c>
      <c r="E477" s="2">
        <v>3967</v>
      </c>
      <c r="F477" s="2">
        <v>3924.25</v>
      </c>
      <c r="G477" s="2">
        <v>4055</v>
      </c>
      <c r="H477" s="2">
        <v>4109.6499999999996</v>
      </c>
      <c r="I477" s="2">
        <v>4249.4399999999996</v>
      </c>
      <c r="J477" s="2">
        <v>4519</v>
      </c>
      <c r="K477">
        <v>769.9</v>
      </c>
      <c r="L477">
        <v>2116459</v>
      </c>
      <c r="M477" s="2">
        <v>8993769753.1000004</v>
      </c>
      <c r="N477">
        <v>184256</v>
      </c>
    </row>
    <row r="478" spans="1:14" x14ac:dyDescent="0.25">
      <c r="A478" s="1">
        <v>43164</v>
      </c>
      <c r="B478" t="s">
        <v>14</v>
      </c>
      <c r="C478" s="2">
        <v>4049</v>
      </c>
      <c r="D478" s="2">
        <v>4120</v>
      </c>
      <c r="E478" s="2">
        <v>3853</v>
      </c>
      <c r="F478" s="2">
        <v>4109.6499999999996</v>
      </c>
      <c r="G478" s="2">
        <v>3913</v>
      </c>
      <c r="H478" s="2">
        <v>3908</v>
      </c>
      <c r="I478" s="2">
        <v>4004.08</v>
      </c>
      <c r="J478" s="2">
        <v>4519</v>
      </c>
      <c r="K478">
        <v>769.9</v>
      </c>
      <c r="L478">
        <v>588918</v>
      </c>
      <c r="M478" s="2">
        <v>2358073813.9499998</v>
      </c>
      <c r="N478">
        <v>64662</v>
      </c>
    </row>
    <row r="479" spans="1:14" x14ac:dyDescent="0.25">
      <c r="A479" s="1">
        <v>43165</v>
      </c>
      <c r="B479" t="s">
        <v>14</v>
      </c>
      <c r="C479" s="2">
        <v>3961</v>
      </c>
      <c r="D479" s="2">
        <v>4114</v>
      </c>
      <c r="E479" s="2">
        <v>3925</v>
      </c>
      <c r="F479" s="2">
        <v>3908</v>
      </c>
      <c r="G479" s="2">
        <v>3970</v>
      </c>
      <c r="H479" s="2">
        <v>3959.1</v>
      </c>
      <c r="I479" s="2">
        <v>4017.54</v>
      </c>
      <c r="J479" s="2">
        <v>4519</v>
      </c>
      <c r="K479">
        <v>769.9</v>
      </c>
      <c r="L479">
        <v>439794</v>
      </c>
      <c r="M479" s="2">
        <v>1766891534.55</v>
      </c>
      <c r="N479">
        <v>40821</v>
      </c>
    </row>
    <row r="480" spans="1:14" x14ac:dyDescent="0.25">
      <c r="A480" s="1">
        <v>43166</v>
      </c>
      <c r="B480" t="s">
        <v>14</v>
      </c>
      <c r="C480" s="2">
        <v>3925</v>
      </c>
      <c r="D480" s="2">
        <v>4015</v>
      </c>
      <c r="E480" s="2">
        <v>3840</v>
      </c>
      <c r="F480" s="2">
        <v>3959.1</v>
      </c>
      <c r="G480" s="2">
        <v>3881</v>
      </c>
      <c r="H480" s="2">
        <v>3871.95</v>
      </c>
      <c r="I480" s="2">
        <v>3910.75</v>
      </c>
      <c r="J480" s="2">
        <v>4519</v>
      </c>
      <c r="K480">
        <v>769.9</v>
      </c>
      <c r="L480">
        <v>243040</v>
      </c>
      <c r="M480" s="2">
        <v>950468921.39999998</v>
      </c>
      <c r="N480">
        <v>25840</v>
      </c>
    </row>
    <row r="481" spans="1:14" x14ac:dyDescent="0.25">
      <c r="A481" s="1">
        <v>43167</v>
      </c>
      <c r="B481" t="s">
        <v>14</v>
      </c>
      <c r="C481" s="2">
        <v>3952</v>
      </c>
      <c r="D481" s="2">
        <v>3977.95</v>
      </c>
      <c r="E481" s="2">
        <v>3782</v>
      </c>
      <c r="F481" s="2">
        <v>3871.95</v>
      </c>
      <c r="G481" s="2">
        <v>3825.55</v>
      </c>
      <c r="H481" s="2">
        <v>3827.4</v>
      </c>
      <c r="I481" s="2">
        <v>3852.9</v>
      </c>
      <c r="J481" s="2">
        <v>4519</v>
      </c>
      <c r="K481">
        <v>769.9</v>
      </c>
      <c r="L481">
        <v>201850</v>
      </c>
      <c r="M481" s="2">
        <v>777708256.60000002</v>
      </c>
      <c r="N481">
        <v>18725</v>
      </c>
    </row>
    <row r="482" spans="1:14" x14ac:dyDescent="0.25">
      <c r="A482" s="1">
        <v>43168</v>
      </c>
      <c r="B482" t="s">
        <v>14</v>
      </c>
      <c r="C482" s="2">
        <v>3860</v>
      </c>
      <c r="D482" s="2">
        <v>3865.95</v>
      </c>
      <c r="E482" s="2">
        <v>3701</v>
      </c>
      <c r="F482" s="2">
        <v>3827.4</v>
      </c>
      <c r="G482" s="2">
        <v>3720</v>
      </c>
      <c r="H482" s="2">
        <v>3719.35</v>
      </c>
      <c r="I482" s="2">
        <v>3772.51</v>
      </c>
      <c r="J482" s="2">
        <v>4519</v>
      </c>
      <c r="K482">
        <v>769.9</v>
      </c>
      <c r="L482">
        <v>193506</v>
      </c>
      <c r="M482" s="2">
        <v>730002522.95000005</v>
      </c>
      <c r="N482">
        <v>19713</v>
      </c>
    </row>
    <row r="483" spans="1:14" x14ac:dyDescent="0.25">
      <c r="A483" s="1">
        <v>43171</v>
      </c>
      <c r="B483" t="s">
        <v>14</v>
      </c>
      <c r="C483" s="2">
        <v>3775</v>
      </c>
      <c r="D483" s="2">
        <v>3818</v>
      </c>
      <c r="E483" s="2">
        <v>3672.05</v>
      </c>
      <c r="F483" s="2">
        <v>3719.35</v>
      </c>
      <c r="G483" s="2">
        <v>3763</v>
      </c>
      <c r="H483" s="2">
        <v>3772.05</v>
      </c>
      <c r="I483" s="2">
        <v>3736.39</v>
      </c>
      <c r="J483" s="2">
        <v>4519</v>
      </c>
      <c r="K483">
        <v>769.9</v>
      </c>
      <c r="L483">
        <v>200403</v>
      </c>
      <c r="M483" s="2">
        <v>748784584.04999995</v>
      </c>
      <c r="N483">
        <v>18436</v>
      </c>
    </row>
    <row r="484" spans="1:14" x14ac:dyDescent="0.25">
      <c r="A484" s="1">
        <v>43172</v>
      </c>
      <c r="B484" t="s">
        <v>14</v>
      </c>
      <c r="C484" s="2">
        <v>3780</v>
      </c>
      <c r="D484" s="2">
        <v>3990</v>
      </c>
      <c r="E484" s="2">
        <v>3730.6</v>
      </c>
      <c r="F484" s="2">
        <v>3772.05</v>
      </c>
      <c r="G484" s="2">
        <v>3950.05</v>
      </c>
      <c r="H484" s="2">
        <v>3949.1</v>
      </c>
      <c r="I484" s="2">
        <v>3900.46</v>
      </c>
      <c r="J484" s="2">
        <v>4519</v>
      </c>
      <c r="K484">
        <v>769.9</v>
      </c>
      <c r="L484">
        <v>487080</v>
      </c>
      <c r="M484" s="2">
        <v>1899838037.45</v>
      </c>
      <c r="N484">
        <v>43649</v>
      </c>
    </row>
    <row r="485" spans="1:14" x14ac:dyDescent="0.25">
      <c r="A485" s="1">
        <v>43173</v>
      </c>
      <c r="B485" t="s">
        <v>14</v>
      </c>
      <c r="C485" s="2">
        <v>3957.9</v>
      </c>
      <c r="D485" s="2">
        <v>4344</v>
      </c>
      <c r="E485" s="2">
        <v>3909.05</v>
      </c>
      <c r="F485" s="2">
        <v>3949.1</v>
      </c>
      <c r="G485" s="2">
        <v>4344</v>
      </c>
      <c r="H485" s="2">
        <v>4344</v>
      </c>
      <c r="I485" s="2">
        <v>4177.6000000000004</v>
      </c>
      <c r="J485" s="2">
        <v>4519</v>
      </c>
      <c r="K485">
        <v>769.9</v>
      </c>
      <c r="L485">
        <v>880716</v>
      </c>
      <c r="M485" s="2">
        <v>3679276528.8000002</v>
      </c>
      <c r="N485">
        <v>71237</v>
      </c>
    </row>
    <row r="486" spans="1:14" x14ac:dyDescent="0.25">
      <c r="A486" s="1">
        <v>43174</v>
      </c>
      <c r="B486" t="s">
        <v>14</v>
      </c>
      <c r="C486" s="2">
        <v>4550</v>
      </c>
      <c r="D486" s="2">
        <v>4560.3</v>
      </c>
      <c r="E486" s="2">
        <v>4088</v>
      </c>
      <c r="F486" s="2">
        <v>4344</v>
      </c>
      <c r="G486" s="2">
        <v>4121</v>
      </c>
      <c r="H486" s="2">
        <v>4129.05</v>
      </c>
      <c r="I486" s="2">
        <v>4256.8900000000003</v>
      </c>
      <c r="J486" s="2">
        <v>4560.3</v>
      </c>
      <c r="K486">
        <v>769.9</v>
      </c>
      <c r="L486">
        <v>826741</v>
      </c>
      <c r="M486" s="2">
        <v>3519347631.1999998</v>
      </c>
      <c r="N486">
        <v>75164</v>
      </c>
    </row>
    <row r="487" spans="1:14" x14ac:dyDescent="0.25">
      <c r="A487" s="1">
        <v>43175</v>
      </c>
      <c r="B487" t="s">
        <v>14</v>
      </c>
      <c r="C487" s="2">
        <v>4094</v>
      </c>
      <c r="D487" s="2">
        <v>4235</v>
      </c>
      <c r="E487" s="2">
        <v>4042.05</v>
      </c>
      <c r="F487" s="2">
        <v>4129.05</v>
      </c>
      <c r="G487" s="2">
        <v>4114</v>
      </c>
      <c r="H487" s="2">
        <v>4113.8500000000004</v>
      </c>
      <c r="I487" s="2">
        <v>4152.7</v>
      </c>
      <c r="J487" s="2">
        <v>4560.3</v>
      </c>
      <c r="K487">
        <v>769.9</v>
      </c>
      <c r="L487">
        <v>314626</v>
      </c>
      <c r="M487" s="2">
        <v>1306547965.0999999</v>
      </c>
      <c r="N487">
        <v>33344</v>
      </c>
    </row>
    <row r="488" spans="1:14" x14ac:dyDescent="0.25">
      <c r="A488" s="1">
        <v>43178</v>
      </c>
      <c r="B488" t="s">
        <v>14</v>
      </c>
      <c r="C488" s="2">
        <v>4149</v>
      </c>
      <c r="D488" s="2">
        <v>4219.8999999999996</v>
      </c>
      <c r="E488" s="2">
        <v>4065</v>
      </c>
      <c r="F488" s="2">
        <v>4113.8500000000004</v>
      </c>
      <c r="G488" s="2">
        <v>4080</v>
      </c>
      <c r="H488" s="2">
        <v>4090.3</v>
      </c>
      <c r="I488" s="2">
        <v>4130.17</v>
      </c>
      <c r="J488" s="2">
        <v>4560.3</v>
      </c>
      <c r="K488">
        <v>769.9</v>
      </c>
      <c r="L488">
        <v>204841</v>
      </c>
      <c r="M488" s="2">
        <v>846028575.54999995</v>
      </c>
      <c r="N488">
        <v>22959</v>
      </c>
    </row>
    <row r="489" spans="1:14" x14ac:dyDescent="0.25">
      <c r="A489" s="1">
        <v>43179</v>
      </c>
      <c r="B489" t="s">
        <v>14</v>
      </c>
      <c r="C489" s="2">
        <v>4008</v>
      </c>
      <c r="D489" s="2">
        <v>4079.8</v>
      </c>
      <c r="E489" s="2">
        <v>3891</v>
      </c>
      <c r="F489" s="2">
        <v>4090.3</v>
      </c>
      <c r="G489" s="2">
        <v>3913</v>
      </c>
      <c r="H489" s="2">
        <v>3921.75</v>
      </c>
      <c r="I489" s="2">
        <v>3963.3</v>
      </c>
      <c r="J489" s="2">
        <v>4560.3</v>
      </c>
      <c r="K489">
        <v>769.9</v>
      </c>
      <c r="L489">
        <v>185050</v>
      </c>
      <c r="M489" s="2">
        <v>733408762.45000005</v>
      </c>
      <c r="N489">
        <v>20443</v>
      </c>
    </row>
    <row r="490" spans="1:14" x14ac:dyDescent="0.25">
      <c r="A490" s="1">
        <v>43180</v>
      </c>
      <c r="B490" t="s">
        <v>14</v>
      </c>
      <c r="C490" s="2">
        <v>3958.8</v>
      </c>
      <c r="D490" s="2">
        <v>4140</v>
      </c>
      <c r="E490" s="2">
        <v>3955</v>
      </c>
      <c r="F490" s="2">
        <v>3921.75</v>
      </c>
      <c r="G490" s="2">
        <v>4048</v>
      </c>
      <c r="H490" s="2">
        <v>4061.6</v>
      </c>
      <c r="I490" s="2">
        <v>4069.98</v>
      </c>
      <c r="J490" s="2">
        <v>4560.3</v>
      </c>
      <c r="K490">
        <v>769.9</v>
      </c>
      <c r="L490">
        <v>277766</v>
      </c>
      <c r="M490" s="2">
        <v>1130501028.55</v>
      </c>
      <c r="N490">
        <v>29042</v>
      </c>
    </row>
    <row r="491" spans="1:14" x14ac:dyDescent="0.25">
      <c r="A491" s="1">
        <v>43181</v>
      </c>
      <c r="B491" t="s">
        <v>14</v>
      </c>
      <c r="C491" s="2">
        <v>4098</v>
      </c>
      <c r="D491" s="2">
        <v>4105</v>
      </c>
      <c r="E491" s="2">
        <v>3951</v>
      </c>
      <c r="F491" s="2">
        <v>4061.6</v>
      </c>
      <c r="G491" s="2">
        <v>3968</v>
      </c>
      <c r="H491" s="2">
        <v>3963.55</v>
      </c>
      <c r="I491" s="2">
        <v>4004.4</v>
      </c>
      <c r="J491" s="2">
        <v>4560.3</v>
      </c>
      <c r="K491">
        <v>769.9</v>
      </c>
      <c r="L491">
        <v>135319</v>
      </c>
      <c r="M491" s="2">
        <v>541871661.10000002</v>
      </c>
      <c r="N491">
        <v>14688</v>
      </c>
    </row>
    <row r="492" spans="1:14" x14ac:dyDescent="0.25">
      <c r="A492" s="1">
        <v>43182</v>
      </c>
      <c r="B492" t="s">
        <v>14</v>
      </c>
      <c r="C492" s="2">
        <v>3840</v>
      </c>
      <c r="D492" s="2">
        <v>3875.25</v>
      </c>
      <c r="E492" s="2">
        <v>3796.75</v>
      </c>
      <c r="F492" s="2">
        <v>3963.55</v>
      </c>
      <c r="G492" s="2">
        <v>3839</v>
      </c>
      <c r="H492" s="2">
        <v>3840.75</v>
      </c>
      <c r="I492" s="2">
        <v>3835.07</v>
      </c>
      <c r="J492" s="2">
        <v>4560.3</v>
      </c>
      <c r="K492">
        <v>769.9</v>
      </c>
      <c r="L492">
        <v>125955</v>
      </c>
      <c r="M492" s="2">
        <v>483046100.85000002</v>
      </c>
      <c r="N492">
        <v>15178</v>
      </c>
    </row>
    <row r="493" spans="1:14" x14ac:dyDescent="0.25">
      <c r="A493" s="1">
        <v>43185</v>
      </c>
      <c r="B493" t="s">
        <v>14</v>
      </c>
      <c r="C493" s="2">
        <v>3860</v>
      </c>
      <c r="D493" s="2">
        <v>3989.85</v>
      </c>
      <c r="E493" s="2">
        <v>3751</v>
      </c>
      <c r="F493" s="2">
        <v>3840.75</v>
      </c>
      <c r="G493" s="2">
        <v>3762</v>
      </c>
      <c r="H493" s="2">
        <v>3793.25</v>
      </c>
      <c r="I493" s="2">
        <v>3894.87</v>
      </c>
      <c r="J493" s="2">
        <v>4560.3</v>
      </c>
      <c r="K493">
        <v>845.5</v>
      </c>
      <c r="L493">
        <v>190508</v>
      </c>
      <c r="M493" s="2">
        <v>742004788.5</v>
      </c>
      <c r="N493">
        <v>21771</v>
      </c>
    </row>
    <row r="494" spans="1:14" x14ac:dyDescent="0.25">
      <c r="A494" s="1">
        <v>43186</v>
      </c>
      <c r="B494" t="s">
        <v>14</v>
      </c>
      <c r="C494" s="2">
        <v>3820</v>
      </c>
      <c r="D494" s="2">
        <v>3955</v>
      </c>
      <c r="E494" s="2">
        <v>3820</v>
      </c>
      <c r="F494" s="2">
        <v>3793.25</v>
      </c>
      <c r="G494" s="2">
        <v>3872</v>
      </c>
      <c r="H494" s="2">
        <v>3882.9</v>
      </c>
      <c r="I494" s="2">
        <v>3886.01</v>
      </c>
      <c r="J494" s="2">
        <v>4560.3</v>
      </c>
      <c r="K494">
        <v>845.5</v>
      </c>
      <c r="L494">
        <v>187184</v>
      </c>
      <c r="M494" s="2">
        <v>727398977.10000002</v>
      </c>
      <c r="N494">
        <v>19335</v>
      </c>
    </row>
    <row r="495" spans="1:14" x14ac:dyDescent="0.25">
      <c r="A495" s="1">
        <v>43187</v>
      </c>
      <c r="B495" t="s">
        <v>14</v>
      </c>
      <c r="C495" s="2">
        <v>3840</v>
      </c>
      <c r="D495" s="2">
        <v>3934.5</v>
      </c>
      <c r="E495" s="2">
        <v>3801.05</v>
      </c>
      <c r="F495" s="2">
        <v>3882.9</v>
      </c>
      <c r="G495" s="2">
        <v>3870.05</v>
      </c>
      <c r="H495" s="2">
        <v>3871</v>
      </c>
      <c r="I495" s="2">
        <v>3882.2</v>
      </c>
      <c r="J495" s="2">
        <v>4560.3</v>
      </c>
      <c r="K495">
        <v>845.5</v>
      </c>
      <c r="L495">
        <v>165826</v>
      </c>
      <c r="M495" s="2">
        <v>643769208</v>
      </c>
      <c r="N495">
        <v>14830</v>
      </c>
    </row>
    <row r="496" spans="1:14" x14ac:dyDescent="0.25">
      <c r="A496" s="1">
        <v>43192</v>
      </c>
      <c r="B496" t="s">
        <v>14</v>
      </c>
      <c r="C496" s="2">
        <v>3910</v>
      </c>
      <c r="D496" s="2">
        <v>4025</v>
      </c>
      <c r="E496" s="2">
        <v>3902</v>
      </c>
      <c r="F496" s="2">
        <v>3871</v>
      </c>
      <c r="G496" s="2">
        <v>3982</v>
      </c>
      <c r="H496" s="2">
        <v>3975.15</v>
      </c>
      <c r="I496" s="2">
        <v>3977.73</v>
      </c>
      <c r="J496" s="2">
        <v>4560.3</v>
      </c>
      <c r="K496" s="2">
        <v>1019.85</v>
      </c>
      <c r="L496">
        <v>153350</v>
      </c>
      <c r="M496" s="2">
        <v>609984961.54999995</v>
      </c>
      <c r="N496">
        <v>14828</v>
      </c>
    </row>
    <row r="497" spans="1:14" x14ac:dyDescent="0.25">
      <c r="A497" s="1">
        <v>43193</v>
      </c>
      <c r="B497" t="s">
        <v>14</v>
      </c>
      <c r="C497" s="2">
        <v>3980</v>
      </c>
      <c r="D497" s="2">
        <v>4109</v>
      </c>
      <c r="E497" s="2">
        <v>3950.4</v>
      </c>
      <c r="F497" s="2">
        <v>3975.15</v>
      </c>
      <c r="G497" s="2">
        <v>4042.15</v>
      </c>
      <c r="H497" s="2">
        <v>4046.15</v>
      </c>
      <c r="I497" s="2">
        <v>4030.67</v>
      </c>
      <c r="J497" s="2">
        <v>4560.3</v>
      </c>
      <c r="K497" s="2">
        <v>1019.85</v>
      </c>
      <c r="L497">
        <v>163619</v>
      </c>
      <c r="M497" s="2">
        <v>659493637.85000002</v>
      </c>
      <c r="N497">
        <v>15450</v>
      </c>
    </row>
    <row r="498" spans="1:14" x14ac:dyDescent="0.25">
      <c r="A498" s="1">
        <v>43194</v>
      </c>
      <c r="B498" t="s">
        <v>14</v>
      </c>
      <c r="C498" s="2">
        <v>4060</v>
      </c>
      <c r="D498" s="2">
        <v>4089</v>
      </c>
      <c r="E498" s="2">
        <v>3945</v>
      </c>
      <c r="F498" s="2">
        <v>4046.15</v>
      </c>
      <c r="G498" s="2">
        <v>3954</v>
      </c>
      <c r="H498" s="2">
        <v>3955.7</v>
      </c>
      <c r="I498" s="2">
        <v>4014.57</v>
      </c>
      <c r="J498" s="2">
        <v>4560.3</v>
      </c>
      <c r="K498" s="2">
        <v>1019.85</v>
      </c>
      <c r="L498">
        <v>131400</v>
      </c>
      <c r="M498" s="2">
        <v>527514163.5</v>
      </c>
      <c r="N498">
        <v>12175</v>
      </c>
    </row>
    <row r="499" spans="1:14" x14ac:dyDescent="0.25">
      <c r="A499" s="1">
        <v>43195</v>
      </c>
      <c r="B499" t="s">
        <v>14</v>
      </c>
      <c r="C499" s="2">
        <v>4000</v>
      </c>
      <c r="D499" s="2">
        <v>4074</v>
      </c>
      <c r="E499" s="2">
        <v>3961</v>
      </c>
      <c r="F499" s="2">
        <v>3955.7</v>
      </c>
      <c r="G499" s="2">
        <v>4015</v>
      </c>
      <c r="H499" s="2">
        <v>4028.3</v>
      </c>
      <c r="I499" s="2">
        <v>4019.12</v>
      </c>
      <c r="J499" s="2">
        <v>4560.3</v>
      </c>
      <c r="K499" s="2">
        <v>1019.85</v>
      </c>
      <c r="L499">
        <v>141847</v>
      </c>
      <c r="M499" s="2">
        <v>570099661.54999995</v>
      </c>
      <c r="N499">
        <v>13875</v>
      </c>
    </row>
    <row r="500" spans="1:14" x14ac:dyDescent="0.25">
      <c r="A500" s="1">
        <v>43196</v>
      </c>
      <c r="B500" t="s">
        <v>14</v>
      </c>
      <c r="C500" s="2">
        <v>4025</v>
      </c>
      <c r="D500" s="2">
        <v>4080.8</v>
      </c>
      <c r="E500" s="2">
        <v>4002</v>
      </c>
      <c r="F500" s="2">
        <v>4028.3</v>
      </c>
      <c r="G500" s="2">
        <v>4036</v>
      </c>
      <c r="H500" s="2">
        <v>4040.1</v>
      </c>
      <c r="I500" s="2">
        <v>4036.65</v>
      </c>
      <c r="J500" s="2">
        <v>4560.3</v>
      </c>
      <c r="K500" s="2">
        <v>1019.85</v>
      </c>
      <c r="L500">
        <v>162674</v>
      </c>
      <c r="M500" s="2">
        <v>656658112.14999998</v>
      </c>
      <c r="N500">
        <v>13894</v>
      </c>
    </row>
    <row r="501" spans="1:14" x14ac:dyDescent="0.25">
      <c r="A501" s="1">
        <v>43199</v>
      </c>
      <c r="B501" t="s">
        <v>14</v>
      </c>
      <c r="C501" s="2">
        <v>4050</v>
      </c>
      <c r="D501" s="2">
        <v>4725</v>
      </c>
      <c r="E501" s="2">
        <v>4031.9</v>
      </c>
      <c r="F501" s="2">
        <v>4040.1</v>
      </c>
      <c r="G501" s="2">
        <v>4556.05</v>
      </c>
      <c r="H501" s="2">
        <v>4569.1000000000004</v>
      </c>
      <c r="I501" s="2">
        <v>4435.9799999999996</v>
      </c>
      <c r="J501" s="2">
        <v>4725</v>
      </c>
      <c r="K501" s="2">
        <v>1025.8499999999999</v>
      </c>
      <c r="L501">
        <v>902930</v>
      </c>
      <c r="M501" s="2">
        <v>4005378068.5500002</v>
      </c>
      <c r="N501">
        <v>88320</v>
      </c>
    </row>
    <row r="502" spans="1:14" x14ac:dyDescent="0.25">
      <c r="A502" s="1">
        <v>43200</v>
      </c>
      <c r="B502" t="s">
        <v>14</v>
      </c>
      <c r="C502" s="2">
        <v>4595</v>
      </c>
      <c r="D502" s="2">
        <v>4698</v>
      </c>
      <c r="E502" s="2">
        <v>4451</v>
      </c>
      <c r="F502" s="2">
        <v>4569.1000000000004</v>
      </c>
      <c r="G502" s="2">
        <v>4573</v>
      </c>
      <c r="H502" s="2">
        <v>4574.8999999999996</v>
      </c>
      <c r="I502" s="2">
        <v>4592.47</v>
      </c>
      <c r="J502" s="2">
        <v>4725</v>
      </c>
      <c r="K502" s="2">
        <v>1025.8499999999999</v>
      </c>
      <c r="L502">
        <v>698609</v>
      </c>
      <c r="M502" s="2">
        <v>3208341372</v>
      </c>
      <c r="N502">
        <v>64814</v>
      </c>
    </row>
    <row r="503" spans="1:14" x14ac:dyDescent="0.25">
      <c r="A503" s="1">
        <v>43201</v>
      </c>
      <c r="B503" t="s">
        <v>14</v>
      </c>
      <c r="C503" s="2">
        <v>4574.8999999999996</v>
      </c>
      <c r="D503" s="2">
        <v>4607.95</v>
      </c>
      <c r="E503" s="2">
        <v>4444.05</v>
      </c>
      <c r="F503" s="2">
        <v>4574.8999999999996</v>
      </c>
      <c r="G503" s="2">
        <v>4467.2</v>
      </c>
      <c r="H503" s="2">
        <v>4474.6499999999996</v>
      </c>
      <c r="I503" s="2">
        <v>4526.38</v>
      </c>
      <c r="J503" s="2">
        <v>4725</v>
      </c>
      <c r="K503" s="2">
        <v>1025.8499999999999</v>
      </c>
      <c r="L503">
        <v>302294</v>
      </c>
      <c r="M503" s="2">
        <v>1368298439.55</v>
      </c>
      <c r="N503">
        <v>31126</v>
      </c>
    </row>
    <row r="504" spans="1:14" x14ac:dyDescent="0.25">
      <c r="A504" s="1">
        <v>43202</v>
      </c>
      <c r="B504" t="s">
        <v>14</v>
      </c>
      <c r="C504" s="2">
        <v>4480</v>
      </c>
      <c r="D504" s="2">
        <v>4574.8999999999996</v>
      </c>
      <c r="E504" s="2">
        <v>4425.1499999999996</v>
      </c>
      <c r="F504" s="2">
        <v>4474.6499999999996</v>
      </c>
      <c r="G504" s="2">
        <v>4470.1499999999996</v>
      </c>
      <c r="H504" s="2">
        <v>4481.1499999999996</v>
      </c>
      <c r="I504" s="2">
        <v>4501.84</v>
      </c>
      <c r="J504" s="2">
        <v>4725</v>
      </c>
      <c r="K504" s="2">
        <v>1025.8499999999999</v>
      </c>
      <c r="L504">
        <v>245709</v>
      </c>
      <c r="M504" s="2">
        <v>1106143037.5</v>
      </c>
      <c r="N504">
        <v>25214</v>
      </c>
    </row>
    <row r="505" spans="1:14" x14ac:dyDescent="0.25">
      <c r="A505" s="1">
        <v>43203</v>
      </c>
      <c r="B505" t="s">
        <v>14</v>
      </c>
      <c r="C505" s="2">
        <v>4510</v>
      </c>
      <c r="D505" s="2">
        <v>4510</v>
      </c>
      <c r="E505" s="2">
        <v>4335.1000000000004</v>
      </c>
      <c r="F505" s="2">
        <v>4481.1499999999996</v>
      </c>
      <c r="G505" s="2">
        <v>4364</v>
      </c>
      <c r="H505" s="2">
        <v>4383.3999999999996</v>
      </c>
      <c r="I505" s="2">
        <v>4425.54</v>
      </c>
      <c r="J505" s="2">
        <v>4725</v>
      </c>
      <c r="K505" s="2">
        <v>1025.8499999999999</v>
      </c>
      <c r="L505">
        <v>157342</v>
      </c>
      <c r="M505" s="2">
        <v>696324082.5</v>
      </c>
      <c r="N505">
        <v>19428</v>
      </c>
    </row>
    <row r="506" spans="1:14" x14ac:dyDescent="0.25">
      <c r="A506" s="1">
        <v>43206</v>
      </c>
      <c r="B506" t="s">
        <v>14</v>
      </c>
      <c r="C506" s="2">
        <v>4290</v>
      </c>
      <c r="D506" s="2">
        <v>4366.3999999999996</v>
      </c>
      <c r="E506" s="2">
        <v>4261</v>
      </c>
      <c r="F506" s="2">
        <v>4383.3999999999996</v>
      </c>
      <c r="G506" s="2">
        <v>4306</v>
      </c>
      <c r="H506" s="2">
        <v>4302.95</v>
      </c>
      <c r="I506" s="2">
        <v>4314.8</v>
      </c>
      <c r="J506" s="2">
        <v>4725</v>
      </c>
      <c r="K506" s="2">
        <v>1076</v>
      </c>
      <c r="L506">
        <v>132344</v>
      </c>
      <c r="M506" s="2">
        <v>571037345.89999998</v>
      </c>
      <c r="N506">
        <v>15234</v>
      </c>
    </row>
    <row r="507" spans="1:14" x14ac:dyDescent="0.25">
      <c r="A507" s="1">
        <v>43207</v>
      </c>
      <c r="B507" t="s">
        <v>14</v>
      </c>
      <c r="C507" s="2">
        <v>4307</v>
      </c>
      <c r="D507" s="2">
        <v>4568</v>
      </c>
      <c r="E507" s="2">
        <v>4300</v>
      </c>
      <c r="F507" s="2">
        <v>4302.95</v>
      </c>
      <c r="G507" s="2">
        <v>4455</v>
      </c>
      <c r="H507" s="2">
        <v>4463.3</v>
      </c>
      <c r="I507" s="2">
        <v>4476.1000000000004</v>
      </c>
      <c r="J507" s="2">
        <v>4725</v>
      </c>
      <c r="K507" s="2">
        <v>1076</v>
      </c>
      <c r="L507">
        <v>392102</v>
      </c>
      <c r="M507" s="2">
        <v>1755089539.75</v>
      </c>
      <c r="N507">
        <v>38731</v>
      </c>
    </row>
    <row r="508" spans="1:14" x14ac:dyDescent="0.25">
      <c r="A508" s="1">
        <v>43208</v>
      </c>
      <c r="B508" t="s">
        <v>14</v>
      </c>
      <c r="C508" s="2">
        <v>4475</v>
      </c>
      <c r="D508" s="2">
        <v>4485</v>
      </c>
      <c r="E508" s="2">
        <v>4345.1000000000004</v>
      </c>
      <c r="F508" s="2">
        <v>4463.3</v>
      </c>
      <c r="G508" s="2">
        <v>4362</v>
      </c>
      <c r="H508" s="2">
        <v>4365.3999999999996</v>
      </c>
      <c r="I508" s="2">
        <v>4404.72</v>
      </c>
      <c r="J508" s="2">
        <v>4725</v>
      </c>
      <c r="K508" s="2">
        <v>1076</v>
      </c>
      <c r="L508">
        <v>106300</v>
      </c>
      <c r="M508" s="2">
        <v>468222145.05000001</v>
      </c>
      <c r="N508">
        <v>12089</v>
      </c>
    </row>
    <row r="509" spans="1:14" x14ac:dyDescent="0.25">
      <c r="A509" s="1">
        <v>43209</v>
      </c>
      <c r="B509" t="s">
        <v>14</v>
      </c>
      <c r="C509" s="2">
        <v>4361</v>
      </c>
      <c r="D509" s="2">
        <v>4434.5</v>
      </c>
      <c r="E509" s="2">
        <v>4281</v>
      </c>
      <c r="F509" s="2">
        <v>4365.3999999999996</v>
      </c>
      <c r="G509" s="2">
        <v>4383</v>
      </c>
      <c r="H509" s="2">
        <v>4386.7</v>
      </c>
      <c r="I509" s="2">
        <v>4368.9799999999996</v>
      </c>
      <c r="J509" s="2">
        <v>4725</v>
      </c>
      <c r="K509" s="2">
        <v>1076</v>
      </c>
      <c r="L509">
        <v>181580</v>
      </c>
      <c r="M509" s="2">
        <v>793318523.54999995</v>
      </c>
      <c r="N509">
        <v>21185</v>
      </c>
    </row>
    <row r="510" spans="1:14" x14ac:dyDescent="0.25">
      <c r="A510" s="1">
        <v>43210</v>
      </c>
      <c r="B510" t="s">
        <v>14</v>
      </c>
      <c r="C510" s="2">
        <v>4380</v>
      </c>
      <c r="D510" s="2">
        <v>4539.8999999999996</v>
      </c>
      <c r="E510" s="2">
        <v>4340</v>
      </c>
      <c r="F510" s="2">
        <v>4386.7</v>
      </c>
      <c r="G510" s="2">
        <v>4443.5</v>
      </c>
      <c r="H510" s="2">
        <v>4438.3</v>
      </c>
      <c r="I510" s="2">
        <v>4458.37</v>
      </c>
      <c r="J510" s="2">
        <v>4725</v>
      </c>
      <c r="K510" s="2">
        <v>1076</v>
      </c>
      <c r="L510">
        <v>301546</v>
      </c>
      <c r="M510" s="2">
        <v>1344404813.45</v>
      </c>
      <c r="N510">
        <v>32867</v>
      </c>
    </row>
    <row r="511" spans="1:14" x14ac:dyDescent="0.25">
      <c r="A511" s="1">
        <v>43213</v>
      </c>
      <c r="B511" t="s">
        <v>14</v>
      </c>
      <c r="C511" s="2">
        <v>4470</v>
      </c>
      <c r="D511" s="2">
        <v>4540</v>
      </c>
      <c r="E511" s="2">
        <v>4405.05</v>
      </c>
      <c r="F511" s="2">
        <v>4438.3</v>
      </c>
      <c r="G511" s="2">
        <v>4434</v>
      </c>
      <c r="H511" s="2">
        <v>4443.8999999999996</v>
      </c>
      <c r="I511" s="2">
        <v>4474.12</v>
      </c>
      <c r="J511" s="2">
        <v>4725</v>
      </c>
      <c r="K511" s="2">
        <v>1135</v>
      </c>
      <c r="L511">
        <v>117125</v>
      </c>
      <c r="M511" s="2">
        <v>524031414.80000001</v>
      </c>
      <c r="N511">
        <v>12794</v>
      </c>
    </row>
    <row r="512" spans="1:14" x14ac:dyDescent="0.25">
      <c r="A512" s="1">
        <v>43214</v>
      </c>
      <c r="B512" t="s">
        <v>14</v>
      </c>
      <c r="C512" s="2">
        <v>4450</v>
      </c>
      <c r="D512" s="2">
        <v>4479</v>
      </c>
      <c r="E512" s="2">
        <v>4355</v>
      </c>
      <c r="F512" s="2">
        <v>4443.8999999999996</v>
      </c>
      <c r="G512" s="2">
        <v>4365</v>
      </c>
      <c r="H512" s="2">
        <v>4371.75</v>
      </c>
      <c r="I512" s="2">
        <v>4408.5600000000004</v>
      </c>
      <c r="J512" s="2">
        <v>4725</v>
      </c>
      <c r="K512" s="2">
        <v>1135</v>
      </c>
      <c r="L512">
        <v>100960</v>
      </c>
      <c r="M512" s="2">
        <v>445087947.25</v>
      </c>
      <c r="N512">
        <v>11864</v>
      </c>
    </row>
    <row r="513" spans="1:14" x14ac:dyDescent="0.25">
      <c r="A513" s="1">
        <v>43215</v>
      </c>
      <c r="B513" t="s">
        <v>14</v>
      </c>
      <c r="C513" s="2">
        <v>4370.3999999999996</v>
      </c>
      <c r="D513" s="2">
        <v>4371.75</v>
      </c>
      <c r="E513" s="2">
        <v>4110.2</v>
      </c>
      <c r="F513" s="2">
        <v>4371.75</v>
      </c>
      <c r="G513" s="2">
        <v>4123.2</v>
      </c>
      <c r="H513" s="2">
        <v>4125.3500000000004</v>
      </c>
      <c r="I513" s="2">
        <v>4206.01</v>
      </c>
      <c r="J513" s="2">
        <v>4725</v>
      </c>
      <c r="K513" s="2">
        <v>1135</v>
      </c>
      <c r="L513">
        <v>164968</v>
      </c>
      <c r="M513" s="2">
        <v>693857001.70000005</v>
      </c>
      <c r="N513">
        <v>19501</v>
      </c>
    </row>
    <row r="514" spans="1:14" x14ac:dyDescent="0.25">
      <c r="A514" s="1">
        <v>43216</v>
      </c>
      <c r="B514" t="s">
        <v>14</v>
      </c>
      <c r="C514" s="2">
        <v>4137.8999999999996</v>
      </c>
      <c r="D514" s="2">
        <v>4185</v>
      </c>
      <c r="E514" s="2">
        <v>3929</v>
      </c>
      <c r="F514" s="2">
        <v>4125.3500000000004</v>
      </c>
      <c r="G514" s="2">
        <v>3934</v>
      </c>
      <c r="H514" s="2">
        <v>3939.7</v>
      </c>
      <c r="I514" s="2">
        <v>4009.52</v>
      </c>
      <c r="J514" s="2">
        <v>4725</v>
      </c>
      <c r="K514" s="2">
        <v>1135</v>
      </c>
      <c r="L514">
        <v>182019</v>
      </c>
      <c r="M514" s="2">
        <v>729809522.85000002</v>
      </c>
      <c r="N514">
        <v>20512</v>
      </c>
    </row>
    <row r="515" spans="1:14" x14ac:dyDescent="0.25">
      <c r="A515" s="1">
        <v>43217</v>
      </c>
      <c r="B515" t="s">
        <v>14</v>
      </c>
      <c r="C515" s="2">
        <v>3969</v>
      </c>
      <c r="D515" s="2">
        <v>4057.65</v>
      </c>
      <c r="E515" s="2">
        <v>3852.25</v>
      </c>
      <c r="F515" s="2">
        <v>3939.7</v>
      </c>
      <c r="G515" s="2">
        <v>3852.85</v>
      </c>
      <c r="H515" s="2">
        <v>3863.95</v>
      </c>
      <c r="I515" s="2">
        <v>3942.34</v>
      </c>
      <c r="J515" s="2">
        <v>4725</v>
      </c>
      <c r="K515" s="2">
        <v>1135</v>
      </c>
      <c r="L515">
        <v>146719</v>
      </c>
      <c r="M515" s="2">
        <v>578416008.64999998</v>
      </c>
      <c r="N515">
        <v>16683</v>
      </c>
    </row>
    <row r="516" spans="1:14" x14ac:dyDescent="0.25">
      <c r="A516" s="1">
        <v>43220</v>
      </c>
      <c r="B516" t="s">
        <v>14</v>
      </c>
      <c r="C516" s="2">
        <v>3899.4</v>
      </c>
      <c r="D516" s="2">
        <v>4034</v>
      </c>
      <c r="E516" s="2">
        <v>3850.8</v>
      </c>
      <c r="F516" s="2">
        <v>3863.95</v>
      </c>
      <c r="G516" s="2">
        <v>3908.35</v>
      </c>
      <c r="H516" s="2">
        <v>3908.35</v>
      </c>
      <c r="I516" s="2">
        <v>3933.61</v>
      </c>
      <c r="J516" s="2">
        <v>4725</v>
      </c>
      <c r="K516" s="2">
        <v>1135</v>
      </c>
      <c r="L516">
        <v>143466</v>
      </c>
      <c r="M516" s="2">
        <v>564338575.89999998</v>
      </c>
      <c r="N516">
        <v>14536</v>
      </c>
    </row>
    <row r="517" spans="1:14" x14ac:dyDescent="0.25">
      <c r="A517" s="1">
        <v>43222</v>
      </c>
      <c r="B517" t="s">
        <v>14</v>
      </c>
      <c r="C517" s="2">
        <v>3927.9</v>
      </c>
      <c r="D517" s="2">
        <v>3970</v>
      </c>
      <c r="E517" s="2">
        <v>3870</v>
      </c>
      <c r="F517" s="2">
        <v>3908.35</v>
      </c>
      <c r="G517" s="2">
        <v>3910</v>
      </c>
      <c r="H517" s="2">
        <v>3905.3</v>
      </c>
      <c r="I517" s="2">
        <v>3919.81</v>
      </c>
      <c r="J517" s="2">
        <v>4725</v>
      </c>
      <c r="K517" s="2">
        <v>1135</v>
      </c>
      <c r="L517">
        <v>110735</v>
      </c>
      <c r="M517" s="2">
        <v>434059945</v>
      </c>
      <c r="N517">
        <v>11760</v>
      </c>
    </row>
    <row r="518" spans="1:14" x14ac:dyDescent="0.25">
      <c r="A518" s="1">
        <v>43223</v>
      </c>
      <c r="B518" t="s">
        <v>14</v>
      </c>
      <c r="C518" s="2">
        <v>3889.9</v>
      </c>
      <c r="D518" s="2">
        <v>3999</v>
      </c>
      <c r="E518" s="2">
        <v>3715.3</v>
      </c>
      <c r="F518" s="2">
        <v>3905.3</v>
      </c>
      <c r="G518" s="2">
        <v>3836.75</v>
      </c>
      <c r="H518" s="2">
        <v>3838.8</v>
      </c>
      <c r="I518" s="2">
        <v>3874.2</v>
      </c>
      <c r="J518" s="2">
        <v>4725</v>
      </c>
      <c r="K518" s="2">
        <v>1135</v>
      </c>
      <c r="L518">
        <v>343763</v>
      </c>
      <c r="M518" s="2">
        <v>1331807418.1500001</v>
      </c>
      <c r="N518">
        <v>34900</v>
      </c>
    </row>
    <row r="519" spans="1:14" x14ac:dyDescent="0.25">
      <c r="A519" s="1">
        <v>43224</v>
      </c>
      <c r="B519" t="s">
        <v>14</v>
      </c>
      <c r="C519" s="2">
        <v>3812</v>
      </c>
      <c r="D519" s="2">
        <v>3840</v>
      </c>
      <c r="E519" s="2">
        <v>3701.1</v>
      </c>
      <c r="F519" s="2">
        <v>3838.8</v>
      </c>
      <c r="G519" s="2">
        <v>3712.35</v>
      </c>
      <c r="H519" s="2">
        <v>3714.2</v>
      </c>
      <c r="I519" s="2">
        <v>3754.44</v>
      </c>
      <c r="J519" s="2">
        <v>4725</v>
      </c>
      <c r="K519" s="2">
        <v>1135</v>
      </c>
      <c r="L519">
        <v>122925</v>
      </c>
      <c r="M519" s="2">
        <v>461514840.10000002</v>
      </c>
      <c r="N519">
        <v>14494</v>
      </c>
    </row>
    <row r="520" spans="1:14" x14ac:dyDescent="0.25">
      <c r="A520" s="1">
        <v>43227</v>
      </c>
      <c r="B520" t="s">
        <v>14</v>
      </c>
      <c r="C520" s="2">
        <v>3713</v>
      </c>
      <c r="D520" s="2">
        <v>3734.25</v>
      </c>
      <c r="E520" s="2">
        <v>3555.05</v>
      </c>
      <c r="F520" s="2">
        <v>3714.2</v>
      </c>
      <c r="G520" s="2">
        <v>3555.55</v>
      </c>
      <c r="H520" s="2">
        <v>3569.85</v>
      </c>
      <c r="I520" s="2">
        <v>3624.02</v>
      </c>
      <c r="J520" s="2">
        <v>4725</v>
      </c>
      <c r="K520" s="2">
        <v>1135</v>
      </c>
      <c r="L520">
        <v>109956</v>
      </c>
      <c r="M520" s="2">
        <v>398482843.80000001</v>
      </c>
      <c r="N520">
        <v>12428</v>
      </c>
    </row>
    <row r="521" spans="1:14" x14ac:dyDescent="0.25">
      <c r="A521" s="1">
        <v>43228</v>
      </c>
      <c r="B521" t="s">
        <v>14</v>
      </c>
      <c r="C521" s="2">
        <v>3574</v>
      </c>
      <c r="D521" s="2">
        <v>3748</v>
      </c>
      <c r="E521" s="2">
        <v>3541</v>
      </c>
      <c r="F521" s="2">
        <v>3569.85</v>
      </c>
      <c r="G521" s="2">
        <v>3641.1</v>
      </c>
      <c r="H521" s="2">
        <v>3634.65</v>
      </c>
      <c r="I521" s="2">
        <v>3663.52</v>
      </c>
      <c r="J521" s="2">
        <v>4725</v>
      </c>
      <c r="K521" s="2">
        <v>1135</v>
      </c>
      <c r="L521">
        <v>187482</v>
      </c>
      <c r="M521" s="2">
        <v>686843750.54999995</v>
      </c>
      <c r="N521">
        <v>19497</v>
      </c>
    </row>
    <row r="522" spans="1:14" x14ac:dyDescent="0.25">
      <c r="A522" s="1">
        <v>43229</v>
      </c>
      <c r="B522" t="s">
        <v>14</v>
      </c>
      <c r="C522" s="2">
        <v>3645</v>
      </c>
      <c r="D522" s="2">
        <v>3711</v>
      </c>
      <c r="E522" s="2">
        <v>3632.2</v>
      </c>
      <c r="F522" s="2">
        <v>3634.65</v>
      </c>
      <c r="G522" s="2">
        <v>3638.05</v>
      </c>
      <c r="H522" s="2">
        <v>3646.3</v>
      </c>
      <c r="I522" s="2">
        <v>3667.82</v>
      </c>
      <c r="J522" s="2">
        <v>4725</v>
      </c>
      <c r="K522" s="2">
        <v>1135</v>
      </c>
      <c r="L522">
        <v>87122</v>
      </c>
      <c r="M522" s="2">
        <v>319547759.75</v>
      </c>
      <c r="N522">
        <v>9279</v>
      </c>
    </row>
    <row r="523" spans="1:14" x14ac:dyDescent="0.25">
      <c r="A523" s="1">
        <v>43230</v>
      </c>
      <c r="B523" t="s">
        <v>14</v>
      </c>
      <c r="C523" s="2">
        <v>3656</v>
      </c>
      <c r="D523" s="2">
        <v>3718.05</v>
      </c>
      <c r="E523" s="2">
        <v>3565.1</v>
      </c>
      <c r="F523" s="2">
        <v>3646.3</v>
      </c>
      <c r="G523" s="2">
        <v>3595</v>
      </c>
      <c r="H523" s="2">
        <v>3595.2</v>
      </c>
      <c r="I523" s="2">
        <v>3634.47</v>
      </c>
      <c r="J523" s="2">
        <v>4725</v>
      </c>
      <c r="K523" s="2">
        <v>1135</v>
      </c>
      <c r="L523">
        <v>91369</v>
      </c>
      <c r="M523" s="2">
        <v>332077441</v>
      </c>
      <c r="N523">
        <v>9938</v>
      </c>
    </row>
    <row r="524" spans="1:14" x14ac:dyDescent="0.25">
      <c r="A524" s="1">
        <v>43231</v>
      </c>
      <c r="B524" t="s">
        <v>14</v>
      </c>
      <c r="C524" s="2">
        <v>3620</v>
      </c>
      <c r="D524" s="2">
        <v>3639.35</v>
      </c>
      <c r="E524" s="2">
        <v>3490.25</v>
      </c>
      <c r="F524" s="2">
        <v>3595.2</v>
      </c>
      <c r="G524" s="2">
        <v>3500</v>
      </c>
      <c r="H524" s="2">
        <v>3504.2</v>
      </c>
      <c r="I524" s="2">
        <v>3545.01</v>
      </c>
      <c r="J524" s="2">
        <v>4725</v>
      </c>
      <c r="K524" s="2">
        <v>1135</v>
      </c>
      <c r="L524">
        <v>71484</v>
      </c>
      <c r="M524" s="2">
        <v>253411520.55000001</v>
      </c>
      <c r="N524">
        <v>7526</v>
      </c>
    </row>
    <row r="525" spans="1:14" x14ac:dyDescent="0.25">
      <c r="A525" s="1">
        <v>43234</v>
      </c>
      <c r="B525" t="s">
        <v>14</v>
      </c>
      <c r="C525" s="2">
        <v>3504.9</v>
      </c>
      <c r="D525" s="2">
        <v>3599</v>
      </c>
      <c r="E525" s="2">
        <v>3452.2</v>
      </c>
      <c r="F525" s="2">
        <v>3504.2</v>
      </c>
      <c r="G525" s="2">
        <v>3460</v>
      </c>
      <c r="H525" s="2">
        <v>3476</v>
      </c>
      <c r="I525" s="2">
        <v>3506.41</v>
      </c>
      <c r="J525" s="2">
        <v>4725</v>
      </c>
      <c r="K525" s="2">
        <v>1135</v>
      </c>
      <c r="L525">
        <v>75228</v>
      </c>
      <c r="M525" s="2">
        <v>263780504.5</v>
      </c>
      <c r="N525">
        <v>8176</v>
      </c>
    </row>
    <row r="526" spans="1:14" x14ac:dyDescent="0.25">
      <c r="A526" s="1">
        <v>43235</v>
      </c>
      <c r="B526" t="s">
        <v>14</v>
      </c>
      <c r="C526" s="2">
        <v>3489.9</v>
      </c>
      <c r="D526" s="2">
        <v>3580</v>
      </c>
      <c r="E526" s="2">
        <v>3463</v>
      </c>
      <c r="F526" s="2">
        <v>3476</v>
      </c>
      <c r="G526" s="2">
        <v>3486.05</v>
      </c>
      <c r="H526" s="2">
        <v>3490.85</v>
      </c>
      <c r="I526" s="2">
        <v>3511.95</v>
      </c>
      <c r="J526" s="2">
        <v>4725</v>
      </c>
      <c r="K526" s="2">
        <v>1135</v>
      </c>
      <c r="L526">
        <v>103156</v>
      </c>
      <c r="M526" s="2">
        <v>362278566.69999999</v>
      </c>
      <c r="N526">
        <v>13253</v>
      </c>
    </row>
    <row r="527" spans="1:14" x14ac:dyDescent="0.25">
      <c r="A527" s="1">
        <v>43236</v>
      </c>
      <c r="B527" t="s">
        <v>14</v>
      </c>
      <c r="C527" s="2">
        <v>3469</v>
      </c>
      <c r="D527" s="2">
        <v>3504.25</v>
      </c>
      <c r="E527" s="2">
        <v>3395</v>
      </c>
      <c r="F527" s="2">
        <v>3490.85</v>
      </c>
      <c r="G527" s="2">
        <v>3403.2</v>
      </c>
      <c r="H527" s="2">
        <v>3407.9</v>
      </c>
      <c r="I527" s="2">
        <v>3429.44</v>
      </c>
      <c r="J527" s="2">
        <v>4725</v>
      </c>
      <c r="K527" s="2">
        <v>1135</v>
      </c>
      <c r="L527">
        <v>63878</v>
      </c>
      <c r="M527" s="2">
        <v>219065555.80000001</v>
      </c>
      <c r="N527">
        <v>10242</v>
      </c>
    </row>
    <row r="528" spans="1:14" x14ac:dyDescent="0.25">
      <c r="A528" s="1">
        <v>43237</v>
      </c>
      <c r="B528" t="s">
        <v>14</v>
      </c>
      <c r="C528" s="2">
        <v>3424</v>
      </c>
      <c r="D528" s="2">
        <v>3540</v>
      </c>
      <c r="E528" s="2">
        <v>3415.05</v>
      </c>
      <c r="F528" s="2">
        <v>3407.9</v>
      </c>
      <c r="G528" s="2">
        <v>3502</v>
      </c>
      <c r="H528" s="2">
        <v>3490.3</v>
      </c>
      <c r="I528" s="2">
        <v>3480.24</v>
      </c>
      <c r="J528" s="2">
        <v>4725</v>
      </c>
      <c r="K528" s="2">
        <v>1135</v>
      </c>
      <c r="L528">
        <v>166443</v>
      </c>
      <c r="M528" s="2">
        <v>579261467.60000002</v>
      </c>
      <c r="N528">
        <v>16993</v>
      </c>
    </row>
    <row r="529" spans="1:14" x14ac:dyDescent="0.25">
      <c r="A529" s="1">
        <v>43238</v>
      </c>
      <c r="B529" t="s">
        <v>14</v>
      </c>
      <c r="C529" s="2">
        <v>3513</v>
      </c>
      <c r="D529" s="2">
        <v>3560</v>
      </c>
      <c r="E529" s="2">
        <v>3251.35</v>
      </c>
      <c r="F529" s="2">
        <v>3490.3</v>
      </c>
      <c r="G529" s="2">
        <v>3264</v>
      </c>
      <c r="H529" s="2">
        <v>3267.3</v>
      </c>
      <c r="I529" s="2">
        <v>3407.37</v>
      </c>
      <c r="J529" s="2">
        <v>4725</v>
      </c>
      <c r="K529" s="2">
        <v>1135</v>
      </c>
      <c r="L529">
        <v>169374</v>
      </c>
      <c r="M529" s="2">
        <v>577119925.39999998</v>
      </c>
      <c r="N529">
        <v>17759</v>
      </c>
    </row>
    <row r="530" spans="1:14" x14ac:dyDescent="0.25">
      <c r="A530" s="1">
        <v>43241</v>
      </c>
      <c r="B530" t="s">
        <v>14</v>
      </c>
      <c r="C530" s="2">
        <v>3256</v>
      </c>
      <c r="D530" s="2">
        <v>3281.65</v>
      </c>
      <c r="E530" s="2">
        <v>2952.1</v>
      </c>
      <c r="F530" s="2">
        <v>3267.3</v>
      </c>
      <c r="G530" s="2">
        <v>3005.45</v>
      </c>
      <c r="H530" s="2">
        <v>3007.4</v>
      </c>
      <c r="I530" s="2">
        <v>3063.14</v>
      </c>
      <c r="J530" s="2">
        <v>4725</v>
      </c>
      <c r="K530" s="2">
        <v>1135.05</v>
      </c>
      <c r="L530">
        <v>192920</v>
      </c>
      <c r="M530" s="2">
        <v>590941687.29999995</v>
      </c>
      <c r="N530">
        <v>20957</v>
      </c>
    </row>
    <row r="531" spans="1:14" x14ac:dyDescent="0.25">
      <c r="A531" s="1">
        <v>43242</v>
      </c>
      <c r="B531" t="s">
        <v>14</v>
      </c>
      <c r="C531" s="2">
        <v>3010</v>
      </c>
      <c r="D531" s="2">
        <v>3239</v>
      </c>
      <c r="E531" s="2">
        <v>2900</v>
      </c>
      <c r="F531" s="2">
        <v>3007.4</v>
      </c>
      <c r="G531" s="2">
        <v>3189.9</v>
      </c>
      <c r="H531" s="2">
        <v>3168.15</v>
      </c>
      <c r="I531" s="2">
        <v>3133.2</v>
      </c>
      <c r="J531" s="2">
        <v>4725</v>
      </c>
      <c r="K531" s="2">
        <v>1135.05</v>
      </c>
      <c r="L531">
        <v>320943</v>
      </c>
      <c r="M531" s="2">
        <v>1005579840.5</v>
      </c>
      <c r="N531">
        <v>33311</v>
      </c>
    </row>
    <row r="532" spans="1:14" x14ac:dyDescent="0.25">
      <c r="A532" s="1">
        <v>43243</v>
      </c>
      <c r="B532" t="s">
        <v>14</v>
      </c>
      <c r="C532" s="2">
        <v>3198</v>
      </c>
      <c r="D532" s="2">
        <v>3260</v>
      </c>
      <c r="E532" s="2">
        <v>3132</v>
      </c>
      <c r="F532" s="2">
        <v>3168.15</v>
      </c>
      <c r="G532" s="2">
        <v>3175</v>
      </c>
      <c r="H532" s="2">
        <v>3155.3</v>
      </c>
      <c r="I532" s="2">
        <v>3190.64</v>
      </c>
      <c r="J532" s="2">
        <v>4725</v>
      </c>
      <c r="K532" s="2">
        <v>1135.05</v>
      </c>
      <c r="L532">
        <v>138018</v>
      </c>
      <c r="M532" s="2">
        <v>440365355.69999999</v>
      </c>
      <c r="N532">
        <v>15883</v>
      </c>
    </row>
    <row r="533" spans="1:14" x14ac:dyDescent="0.25">
      <c r="A533" s="1">
        <v>43244</v>
      </c>
      <c r="B533" t="s">
        <v>14</v>
      </c>
      <c r="C533" s="2">
        <v>3173.25</v>
      </c>
      <c r="D533" s="2">
        <v>3219</v>
      </c>
      <c r="E533" s="2">
        <v>3105.35</v>
      </c>
      <c r="F533" s="2">
        <v>3155.3</v>
      </c>
      <c r="G533" s="2">
        <v>3140.1</v>
      </c>
      <c r="H533" s="2">
        <v>3147.45</v>
      </c>
      <c r="I533" s="2">
        <v>3154.73</v>
      </c>
      <c r="J533" s="2">
        <v>4725</v>
      </c>
      <c r="K533" s="2">
        <v>1135.05</v>
      </c>
      <c r="L533">
        <v>88086</v>
      </c>
      <c r="M533" s="2">
        <v>277887572.60000002</v>
      </c>
      <c r="N533">
        <v>11213</v>
      </c>
    </row>
    <row r="534" spans="1:14" x14ac:dyDescent="0.25">
      <c r="A534" s="1">
        <v>43245</v>
      </c>
      <c r="B534" t="s">
        <v>14</v>
      </c>
      <c r="C534" s="2">
        <v>3157.9</v>
      </c>
      <c r="D534" s="2">
        <v>3180</v>
      </c>
      <c r="E534" s="2">
        <v>3110</v>
      </c>
      <c r="F534" s="2">
        <v>3147.45</v>
      </c>
      <c r="G534" s="2">
        <v>3129</v>
      </c>
      <c r="H534" s="2">
        <v>3135.6</v>
      </c>
      <c r="I534" s="2">
        <v>3139.11</v>
      </c>
      <c r="J534" s="2">
        <v>4725</v>
      </c>
      <c r="K534" s="2">
        <v>1135.05</v>
      </c>
      <c r="L534">
        <v>76282</v>
      </c>
      <c r="M534" s="2">
        <v>239457730</v>
      </c>
      <c r="N534">
        <v>9107</v>
      </c>
    </row>
    <row r="535" spans="1:14" x14ac:dyDescent="0.25">
      <c r="A535" s="1">
        <v>43248</v>
      </c>
      <c r="B535" t="s">
        <v>14</v>
      </c>
      <c r="C535" s="2">
        <v>3150.9</v>
      </c>
      <c r="D535" s="2">
        <v>3204.95</v>
      </c>
      <c r="E535" s="2">
        <v>3131</v>
      </c>
      <c r="F535" s="2">
        <v>3135.6</v>
      </c>
      <c r="G535" s="2">
        <v>3166</v>
      </c>
      <c r="H535" s="2">
        <v>3174.45</v>
      </c>
      <c r="I535" s="2">
        <v>3170.26</v>
      </c>
      <c r="J535" s="2">
        <v>4725</v>
      </c>
      <c r="K535" s="2">
        <v>1205.0999999999999</v>
      </c>
      <c r="L535">
        <v>86860</v>
      </c>
      <c r="M535" s="2">
        <v>275369081.19999999</v>
      </c>
      <c r="N535">
        <v>8950</v>
      </c>
    </row>
    <row r="536" spans="1:14" x14ac:dyDescent="0.25">
      <c r="A536" s="1">
        <v>43249</v>
      </c>
      <c r="B536" t="s">
        <v>14</v>
      </c>
      <c r="C536" s="2">
        <v>3160</v>
      </c>
      <c r="D536" s="2">
        <v>3207.7</v>
      </c>
      <c r="E536" s="2">
        <v>3125</v>
      </c>
      <c r="F536" s="2">
        <v>3174.45</v>
      </c>
      <c r="G536" s="2">
        <v>3140.05</v>
      </c>
      <c r="H536" s="2">
        <v>3140.1</v>
      </c>
      <c r="I536" s="2">
        <v>3156.36</v>
      </c>
      <c r="J536" s="2">
        <v>4725</v>
      </c>
      <c r="K536" s="2">
        <v>1205.0999999999999</v>
      </c>
      <c r="L536">
        <v>80338</v>
      </c>
      <c r="M536" s="2">
        <v>253575401.59999999</v>
      </c>
      <c r="N536">
        <v>8097</v>
      </c>
    </row>
    <row r="537" spans="1:14" x14ac:dyDescent="0.25">
      <c r="A537" s="1">
        <v>43250</v>
      </c>
      <c r="B537" t="s">
        <v>14</v>
      </c>
      <c r="C537" s="2">
        <v>3132</v>
      </c>
      <c r="D537" s="2">
        <v>3172</v>
      </c>
      <c r="E537" s="2">
        <v>3059.85</v>
      </c>
      <c r="F537" s="2">
        <v>3140.1</v>
      </c>
      <c r="G537" s="2">
        <v>3075</v>
      </c>
      <c r="H537" s="2">
        <v>3077.15</v>
      </c>
      <c r="I537" s="2">
        <v>3121.53</v>
      </c>
      <c r="J537" s="2">
        <v>4725</v>
      </c>
      <c r="K537" s="2">
        <v>1205.0999999999999</v>
      </c>
      <c r="L537">
        <v>100802</v>
      </c>
      <c r="M537" s="2">
        <v>314656318.64999998</v>
      </c>
      <c r="N537">
        <v>15645</v>
      </c>
    </row>
    <row r="538" spans="1:14" x14ac:dyDescent="0.25">
      <c r="A538" s="1">
        <v>43251</v>
      </c>
      <c r="B538" t="s">
        <v>14</v>
      </c>
      <c r="C538" s="2">
        <v>3095</v>
      </c>
      <c r="D538" s="2">
        <v>3095</v>
      </c>
      <c r="E538" s="2">
        <v>2933</v>
      </c>
      <c r="F538" s="2">
        <v>3077.15</v>
      </c>
      <c r="G538" s="2">
        <v>3040</v>
      </c>
      <c r="H538" s="2">
        <v>3019.75</v>
      </c>
      <c r="I538" s="2">
        <v>3003.77</v>
      </c>
      <c r="J538" s="2">
        <v>4725</v>
      </c>
      <c r="K538" s="2">
        <v>1205.0999999999999</v>
      </c>
      <c r="L538">
        <v>176089</v>
      </c>
      <c r="M538" s="2">
        <v>528930473.69999999</v>
      </c>
      <c r="N538">
        <v>20551</v>
      </c>
    </row>
    <row r="539" spans="1:14" x14ac:dyDescent="0.25">
      <c r="A539" s="1">
        <v>43252</v>
      </c>
      <c r="B539" t="s">
        <v>14</v>
      </c>
      <c r="C539" s="2">
        <v>3001</v>
      </c>
      <c r="D539" s="2">
        <v>3025.25</v>
      </c>
      <c r="E539" s="2">
        <v>2868.8</v>
      </c>
      <c r="F539" s="2">
        <v>3019.75</v>
      </c>
      <c r="G539" s="2">
        <v>2868.8</v>
      </c>
      <c r="H539" s="2">
        <v>2868.8</v>
      </c>
      <c r="I539" s="2">
        <v>2929.51</v>
      </c>
      <c r="J539" s="2">
        <v>4725</v>
      </c>
      <c r="K539" s="2">
        <v>1205.0999999999999</v>
      </c>
      <c r="L539">
        <v>68474</v>
      </c>
      <c r="M539" s="2">
        <v>200595487.25</v>
      </c>
      <c r="N539">
        <v>7802</v>
      </c>
    </row>
    <row r="540" spans="1:14" x14ac:dyDescent="0.25">
      <c r="A540" s="1">
        <v>43255</v>
      </c>
      <c r="B540" t="s">
        <v>14</v>
      </c>
      <c r="C540" s="2">
        <v>2766</v>
      </c>
      <c r="D540" s="2">
        <v>2766</v>
      </c>
      <c r="E540" s="2">
        <v>2725.4</v>
      </c>
      <c r="F540" s="2">
        <v>2868.8</v>
      </c>
      <c r="G540" s="2">
        <v>2725.4</v>
      </c>
      <c r="H540" s="2">
        <v>2725.4</v>
      </c>
      <c r="I540" s="2">
        <v>2730.91</v>
      </c>
      <c r="J540" s="2">
        <v>4725</v>
      </c>
      <c r="K540" s="2">
        <v>1230</v>
      </c>
      <c r="L540">
        <v>4607</v>
      </c>
      <c r="M540" s="2">
        <v>12581296.5</v>
      </c>
      <c r="N540">
        <v>649</v>
      </c>
    </row>
    <row r="541" spans="1:14" x14ac:dyDescent="0.25">
      <c r="A541" s="1">
        <v>43256</v>
      </c>
      <c r="B541" t="s">
        <v>14</v>
      </c>
      <c r="C541" s="2">
        <v>2589.15</v>
      </c>
      <c r="D541" s="2">
        <v>2589.15</v>
      </c>
      <c r="E541" s="2">
        <v>2589.15</v>
      </c>
      <c r="F541" s="2">
        <v>2725.4</v>
      </c>
      <c r="G541" s="2">
        <v>2589.15</v>
      </c>
      <c r="H541" s="2">
        <v>2589.15</v>
      </c>
      <c r="I541" s="2">
        <v>2589.15</v>
      </c>
      <c r="J541" s="2">
        <v>4725</v>
      </c>
      <c r="K541" s="2">
        <v>1230</v>
      </c>
      <c r="L541">
        <v>1355</v>
      </c>
      <c r="M541" s="2">
        <v>3508298.25</v>
      </c>
      <c r="N541">
        <v>319</v>
      </c>
    </row>
    <row r="542" spans="1:14" x14ac:dyDescent="0.25">
      <c r="A542" s="1">
        <v>43257</v>
      </c>
      <c r="B542" t="s">
        <v>14</v>
      </c>
      <c r="C542" s="2">
        <v>2459.6999999999998</v>
      </c>
      <c r="D542" s="2">
        <v>2609</v>
      </c>
      <c r="E542" s="2">
        <v>2459.6999999999998</v>
      </c>
      <c r="F542" s="2">
        <v>2589.15</v>
      </c>
      <c r="G542" s="2">
        <v>2497</v>
      </c>
      <c r="H542" s="2">
        <v>2510.9499999999998</v>
      </c>
      <c r="I542" s="2">
        <v>2523.9899999999998</v>
      </c>
      <c r="J542" s="2">
        <v>4725</v>
      </c>
      <c r="K542" s="2">
        <v>1230</v>
      </c>
      <c r="L542">
        <v>266050</v>
      </c>
      <c r="M542" s="2">
        <v>671507749</v>
      </c>
      <c r="N542">
        <v>19943</v>
      </c>
    </row>
    <row r="543" spans="1:14" x14ac:dyDescent="0.25">
      <c r="A543" s="1">
        <v>43258</v>
      </c>
      <c r="B543" t="s">
        <v>14</v>
      </c>
      <c r="C543" s="2">
        <v>2530</v>
      </c>
      <c r="D543" s="2">
        <v>2636.45</v>
      </c>
      <c r="E543" s="2">
        <v>2530</v>
      </c>
      <c r="F543" s="2">
        <v>2510.9499999999998</v>
      </c>
      <c r="G543" s="2">
        <v>2636.45</v>
      </c>
      <c r="H543" s="2">
        <v>2636.45</v>
      </c>
      <c r="I543" s="2">
        <v>2605.92</v>
      </c>
      <c r="J543" s="2">
        <v>4725</v>
      </c>
      <c r="K543" s="2">
        <v>1230</v>
      </c>
      <c r="L543">
        <v>88881</v>
      </c>
      <c r="M543" s="2">
        <v>231616337.94999999</v>
      </c>
      <c r="N543">
        <v>6288</v>
      </c>
    </row>
    <row r="544" spans="1:14" x14ac:dyDescent="0.25">
      <c r="A544" s="1">
        <v>43259</v>
      </c>
      <c r="B544" t="s">
        <v>14</v>
      </c>
      <c r="C544" s="2">
        <v>2659</v>
      </c>
      <c r="D544" s="2">
        <v>2743.9</v>
      </c>
      <c r="E544" s="2">
        <v>2610</v>
      </c>
      <c r="F544" s="2">
        <v>2636.45</v>
      </c>
      <c r="G544" s="2">
        <v>2627.5</v>
      </c>
      <c r="H544" s="2">
        <v>2630.25</v>
      </c>
      <c r="I544" s="2">
        <v>2676.74</v>
      </c>
      <c r="J544" s="2">
        <v>4725</v>
      </c>
      <c r="K544" s="2">
        <v>1230</v>
      </c>
      <c r="L544">
        <v>118642</v>
      </c>
      <c r="M544" s="2">
        <v>317574001.60000002</v>
      </c>
      <c r="N544">
        <v>12870</v>
      </c>
    </row>
    <row r="545" spans="1:14" x14ac:dyDescent="0.25">
      <c r="A545" s="1">
        <v>43262</v>
      </c>
      <c r="B545" t="s">
        <v>14</v>
      </c>
      <c r="C545" s="2">
        <v>2679.4</v>
      </c>
      <c r="D545" s="2">
        <v>2679.4</v>
      </c>
      <c r="E545" s="2">
        <v>2565</v>
      </c>
      <c r="F545" s="2">
        <v>2630.25</v>
      </c>
      <c r="G545" s="2">
        <v>2570</v>
      </c>
      <c r="H545" s="2">
        <v>2573.8000000000002</v>
      </c>
      <c r="I545" s="2">
        <v>2608.73</v>
      </c>
      <c r="J545" s="2">
        <v>4725</v>
      </c>
      <c r="K545" s="2">
        <v>1370</v>
      </c>
      <c r="L545">
        <v>80848</v>
      </c>
      <c r="M545" s="2">
        <v>210910411.34999999</v>
      </c>
      <c r="N545">
        <v>10137</v>
      </c>
    </row>
    <row r="546" spans="1:14" x14ac:dyDescent="0.25">
      <c r="A546" s="1">
        <v>43263</v>
      </c>
      <c r="B546" t="s">
        <v>14</v>
      </c>
      <c r="C546" s="2">
        <v>2570.1</v>
      </c>
      <c r="D546" s="2">
        <v>2607</v>
      </c>
      <c r="E546" s="2">
        <v>2461.15</v>
      </c>
      <c r="F546" s="2">
        <v>2573.8000000000002</v>
      </c>
      <c r="G546" s="2">
        <v>2475</v>
      </c>
      <c r="H546" s="2">
        <v>2482.6</v>
      </c>
      <c r="I546" s="2">
        <v>2517.38</v>
      </c>
      <c r="J546" s="2">
        <v>4725</v>
      </c>
      <c r="K546" s="2">
        <v>1370</v>
      </c>
      <c r="L546">
        <v>56957</v>
      </c>
      <c r="M546" s="2">
        <v>143382142.19999999</v>
      </c>
      <c r="N546">
        <v>8930</v>
      </c>
    </row>
    <row r="547" spans="1:14" x14ac:dyDescent="0.25">
      <c r="A547" s="1">
        <v>43264</v>
      </c>
      <c r="B547" t="s">
        <v>14</v>
      </c>
      <c r="C547" s="2">
        <v>2509.9</v>
      </c>
      <c r="D547" s="2">
        <v>2518</v>
      </c>
      <c r="E547" s="2">
        <v>2408</v>
      </c>
      <c r="F547" s="2">
        <v>2482.6</v>
      </c>
      <c r="G547" s="2">
        <v>2411</v>
      </c>
      <c r="H547" s="2">
        <v>2418.0500000000002</v>
      </c>
      <c r="I547" s="2">
        <v>2450.89</v>
      </c>
      <c r="J547" s="2">
        <v>4725</v>
      </c>
      <c r="K547" s="2">
        <v>1370</v>
      </c>
      <c r="L547">
        <v>83932</v>
      </c>
      <c r="M547" s="2">
        <v>205708332.15000001</v>
      </c>
      <c r="N547">
        <v>9234</v>
      </c>
    </row>
    <row r="548" spans="1:14" x14ac:dyDescent="0.25">
      <c r="A548" s="1">
        <v>43265</v>
      </c>
      <c r="B548" t="s">
        <v>14</v>
      </c>
      <c r="C548" s="2">
        <v>2444</v>
      </c>
      <c r="D548" s="2">
        <v>2538.9499999999998</v>
      </c>
      <c r="E548" s="2">
        <v>2413.75</v>
      </c>
      <c r="F548" s="2">
        <v>2418.0500000000002</v>
      </c>
      <c r="G548" s="2">
        <v>2538.9499999999998</v>
      </c>
      <c r="H548" s="2">
        <v>2538.9499999999998</v>
      </c>
      <c r="I548" s="2">
        <v>2514.61</v>
      </c>
      <c r="J548" s="2">
        <v>4725</v>
      </c>
      <c r="K548" s="2">
        <v>1370</v>
      </c>
      <c r="L548">
        <v>107705</v>
      </c>
      <c r="M548" s="2">
        <v>270836389.69999999</v>
      </c>
      <c r="N548">
        <v>7758</v>
      </c>
    </row>
    <row r="549" spans="1:14" x14ac:dyDescent="0.25">
      <c r="A549" s="1">
        <v>43266</v>
      </c>
      <c r="B549" t="s">
        <v>14</v>
      </c>
      <c r="C549" s="2">
        <v>2601</v>
      </c>
      <c r="D549" s="2">
        <v>2665.85</v>
      </c>
      <c r="E549" s="2">
        <v>2600</v>
      </c>
      <c r="F549" s="2">
        <v>2538.9499999999998</v>
      </c>
      <c r="G549" s="2">
        <v>2665.85</v>
      </c>
      <c r="H549" s="2">
        <v>2665.85</v>
      </c>
      <c r="I549" s="2">
        <v>2652.68</v>
      </c>
      <c r="J549" s="2">
        <v>4725</v>
      </c>
      <c r="K549" s="2">
        <v>1370</v>
      </c>
      <c r="L549">
        <v>168336</v>
      </c>
      <c r="M549" s="2">
        <v>446542303.10000002</v>
      </c>
      <c r="N549">
        <v>11462</v>
      </c>
    </row>
    <row r="550" spans="1:14" x14ac:dyDescent="0.25">
      <c r="A550" s="1">
        <v>43269</v>
      </c>
      <c r="B550" t="s">
        <v>14</v>
      </c>
      <c r="C550" s="2">
        <v>2700</v>
      </c>
      <c r="D550" s="2">
        <v>2783.7</v>
      </c>
      <c r="E550" s="2">
        <v>2684.2</v>
      </c>
      <c r="F550" s="2">
        <v>2665.85</v>
      </c>
      <c r="G550" s="2">
        <v>2738</v>
      </c>
      <c r="H550" s="2">
        <v>2731.65</v>
      </c>
      <c r="I550" s="2">
        <v>2746.7</v>
      </c>
      <c r="J550" s="2">
        <v>4725</v>
      </c>
      <c r="K550" s="2">
        <v>1380</v>
      </c>
      <c r="L550">
        <v>107104</v>
      </c>
      <c r="M550" s="2">
        <v>294182287.94999999</v>
      </c>
      <c r="N550">
        <v>10239</v>
      </c>
    </row>
    <row r="551" spans="1:14" x14ac:dyDescent="0.25">
      <c r="A551" s="1">
        <v>43270</v>
      </c>
      <c r="B551" t="s">
        <v>14</v>
      </c>
      <c r="C551" s="2">
        <v>2750</v>
      </c>
      <c r="D551" s="2">
        <v>2779</v>
      </c>
      <c r="E551" s="2">
        <v>2595.1</v>
      </c>
      <c r="F551" s="2">
        <v>2731.65</v>
      </c>
      <c r="G551" s="2">
        <v>2595.1</v>
      </c>
      <c r="H551" s="2">
        <v>2596.35</v>
      </c>
      <c r="I551" s="2">
        <v>2651.15</v>
      </c>
      <c r="J551" s="2">
        <v>4725</v>
      </c>
      <c r="K551" s="2">
        <v>1380</v>
      </c>
      <c r="L551">
        <v>70490</v>
      </c>
      <c r="M551" s="2">
        <v>186879491.55000001</v>
      </c>
      <c r="N551">
        <v>8540</v>
      </c>
    </row>
    <row r="552" spans="1:14" x14ac:dyDescent="0.25">
      <c r="A552" s="1">
        <v>43271</v>
      </c>
      <c r="B552" t="s">
        <v>14</v>
      </c>
      <c r="C552" s="2">
        <v>2605</v>
      </c>
      <c r="D552" s="2">
        <v>2650</v>
      </c>
      <c r="E552" s="2">
        <v>2531.9499999999998</v>
      </c>
      <c r="F552" s="2">
        <v>2596.35</v>
      </c>
      <c r="G552" s="2">
        <v>2600</v>
      </c>
      <c r="H552" s="2">
        <v>2589.9499999999998</v>
      </c>
      <c r="I552" s="2">
        <v>2595.02</v>
      </c>
      <c r="J552" s="2">
        <v>4725</v>
      </c>
      <c r="K552" s="2">
        <v>1380</v>
      </c>
      <c r="L552">
        <v>62518</v>
      </c>
      <c r="M552" s="2">
        <v>162235163.80000001</v>
      </c>
      <c r="N552">
        <v>7138</v>
      </c>
    </row>
    <row r="553" spans="1:14" x14ac:dyDescent="0.25">
      <c r="A553" s="1">
        <v>43272</v>
      </c>
      <c r="B553" t="s">
        <v>14</v>
      </c>
      <c r="C553" s="2">
        <v>2644</v>
      </c>
      <c r="D553" s="2">
        <v>2644</v>
      </c>
      <c r="E553" s="2">
        <v>2495.1</v>
      </c>
      <c r="F553" s="2">
        <v>2589.9499999999998</v>
      </c>
      <c r="G553" s="2">
        <v>2512.1999999999998</v>
      </c>
      <c r="H553" s="2">
        <v>2508</v>
      </c>
      <c r="I553" s="2">
        <v>2544.2600000000002</v>
      </c>
      <c r="J553" s="2">
        <v>4725</v>
      </c>
      <c r="K553" s="2">
        <v>1380</v>
      </c>
      <c r="L553">
        <v>41197</v>
      </c>
      <c r="M553" s="2">
        <v>104816005.15000001</v>
      </c>
      <c r="N553">
        <v>6435</v>
      </c>
    </row>
    <row r="554" spans="1:14" x14ac:dyDescent="0.25">
      <c r="A554" s="1">
        <v>43273</v>
      </c>
      <c r="B554" t="s">
        <v>14</v>
      </c>
      <c r="C554" s="2">
        <v>2520</v>
      </c>
      <c r="D554" s="2">
        <v>2633.4</v>
      </c>
      <c r="E554" s="2">
        <v>2460</v>
      </c>
      <c r="F554" s="2">
        <v>2508</v>
      </c>
      <c r="G554" s="2">
        <v>2633.4</v>
      </c>
      <c r="H554" s="2">
        <v>2633.4</v>
      </c>
      <c r="I554" s="2">
        <v>2558.87</v>
      </c>
      <c r="J554" s="2">
        <v>4725</v>
      </c>
      <c r="K554" s="2">
        <v>1380</v>
      </c>
      <c r="L554">
        <v>82070</v>
      </c>
      <c r="M554" s="2">
        <v>210006754.09999999</v>
      </c>
      <c r="N554">
        <v>7787</v>
      </c>
    </row>
    <row r="555" spans="1:14" x14ac:dyDescent="0.25">
      <c r="A555" s="1">
        <v>43276</v>
      </c>
      <c r="B555" t="s">
        <v>14</v>
      </c>
      <c r="C555" s="2">
        <v>2631</v>
      </c>
      <c r="D555" s="2">
        <v>2728</v>
      </c>
      <c r="E555" s="2">
        <v>2557.15</v>
      </c>
      <c r="F555" s="2">
        <v>2633.4</v>
      </c>
      <c r="G555" s="2">
        <v>2607.9</v>
      </c>
      <c r="H555" s="2">
        <v>2610.5</v>
      </c>
      <c r="I555" s="2">
        <v>2657.6</v>
      </c>
      <c r="J555" s="2">
        <v>4725</v>
      </c>
      <c r="K555" s="2">
        <v>1401</v>
      </c>
      <c r="L555">
        <v>92488</v>
      </c>
      <c r="M555" s="2">
        <v>245795809.09999999</v>
      </c>
      <c r="N555">
        <v>10397</v>
      </c>
    </row>
    <row r="556" spans="1:14" x14ac:dyDescent="0.25">
      <c r="A556" s="1">
        <v>43277</v>
      </c>
      <c r="B556" t="s">
        <v>14</v>
      </c>
      <c r="C556" s="2">
        <v>2620.35</v>
      </c>
      <c r="D556" s="2">
        <v>2669.8</v>
      </c>
      <c r="E556" s="2">
        <v>2561</v>
      </c>
      <c r="F556" s="2">
        <v>2610.5</v>
      </c>
      <c r="G556" s="2">
        <v>2565.1</v>
      </c>
      <c r="H556" s="2">
        <v>2591.8000000000002</v>
      </c>
      <c r="I556" s="2">
        <v>2601.33</v>
      </c>
      <c r="J556" s="2">
        <v>4725</v>
      </c>
      <c r="K556" s="2">
        <v>1401</v>
      </c>
      <c r="L556">
        <v>49531</v>
      </c>
      <c r="M556" s="2">
        <v>128846611.59999999</v>
      </c>
      <c r="N556">
        <v>6024</v>
      </c>
    </row>
    <row r="557" spans="1:14" x14ac:dyDescent="0.25">
      <c r="A557" s="1">
        <v>43278</v>
      </c>
      <c r="B557" t="s">
        <v>14</v>
      </c>
      <c r="C557" s="2">
        <v>2597</v>
      </c>
      <c r="D557" s="2">
        <v>2609</v>
      </c>
      <c r="E557" s="2">
        <v>2462.25</v>
      </c>
      <c r="F557" s="2">
        <v>2591.8000000000002</v>
      </c>
      <c r="G557" s="2">
        <v>2462.25</v>
      </c>
      <c r="H557" s="2">
        <v>2466.8000000000002</v>
      </c>
      <c r="I557" s="2">
        <v>2513.71</v>
      </c>
      <c r="J557" s="2">
        <v>4725</v>
      </c>
      <c r="K557" s="2">
        <v>1401</v>
      </c>
      <c r="L557">
        <v>47812</v>
      </c>
      <c r="M557" s="2">
        <v>120185675.65000001</v>
      </c>
      <c r="N557">
        <v>5284</v>
      </c>
    </row>
    <row r="558" spans="1:14" x14ac:dyDescent="0.25">
      <c r="A558" s="1">
        <v>43279</v>
      </c>
      <c r="B558" t="s">
        <v>14</v>
      </c>
      <c r="C558" s="2">
        <v>2469</v>
      </c>
      <c r="D558" s="2">
        <v>2469</v>
      </c>
      <c r="E558" s="2">
        <v>2343.5</v>
      </c>
      <c r="F558" s="2">
        <v>2466.8000000000002</v>
      </c>
      <c r="G558" s="2">
        <v>2343.5</v>
      </c>
      <c r="H558" s="2">
        <v>2343.5</v>
      </c>
      <c r="I558" s="2">
        <v>2378.67</v>
      </c>
      <c r="J558" s="2">
        <v>4725</v>
      </c>
      <c r="K558" s="2">
        <v>1401</v>
      </c>
      <c r="L558">
        <v>64753</v>
      </c>
      <c r="M558" s="2">
        <v>154026290.05000001</v>
      </c>
      <c r="N558">
        <v>5923</v>
      </c>
    </row>
    <row r="559" spans="1:14" x14ac:dyDescent="0.25">
      <c r="A559" s="1">
        <v>43280</v>
      </c>
      <c r="B559" t="s">
        <v>14</v>
      </c>
      <c r="C559" s="2">
        <v>2322</v>
      </c>
      <c r="D559" s="2">
        <v>2450</v>
      </c>
      <c r="E559" s="2">
        <v>2322</v>
      </c>
      <c r="F559" s="2">
        <v>2343.5</v>
      </c>
      <c r="G559" s="2">
        <v>2350</v>
      </c>
      <c r="H559" s="2">
        <v>2346.85</v>
      </c>
      <c r="I559" s="2">
        <v>2382.4299999999998</v>
      </c>
      <c r="J559" s="2">
        <v>4725</v>
      </c>
      <c r="K559" s="2">
        <v>1401</v>
      </c>
      <c r="L559">
        <v>76302</v>
      </c>
      <c r="M559" s="2">
        <v>181784343</v>
      </c>
      <c r="N559">
        <v>7791</v>
      </c>
    </row>
    <row r="560" spans="1:14" x14ac:dyDescent="0.25">
      <c r="A560" s="1">
        <v>43283</v>
      </c>
      <c r="B560" t="s">
        <v>14</v>
      </c>
      <c r="C560" s="2">
        <v>2389</v>
      </c>
      <c r="D560" s="2">
        <v>2389</v>
      </c>
      <c r="E560" s="2">
        <v>2229.5500000000002</v>
      </c>
      <c r="F560" s="2">
        <v>2346.85</v>
      </c>
      <c r="G560" s="2">
        <v>2237</v>
      </c>
      <c r="H560" s="2">
        <v>2238.65</v>
      </c>
      <c r="I560" s="2">
        <v>2270.9499999999998</v>
      </c>
      <c r="J560" s="2">
        <v>4725</v>
      </c>
      <c r="K560" s="2">
        <v>1600</v>
      </c>
      <c r="L560">
        <v>58729</v>
      </c>
      <c r="M560" s="2">
        <v>133370497.40000001</v>
      </c>
      <c r="N560">
        <v>6359</v>
      </c>
    </row>
    <row r="561" spans="1:14" x14ac:dyDescent="0.25">
      <c r="A561" s="1">
        <v>43284</v>
      </c>
      <c r="B561" t="s">
        <v>14</v>
      </c>
      <c r="C561" s="2">
        <v>2243</v>
      </c>
      <c r="D561" s="2">
        <v>2314.9</v>
      </c>
      <c r="E561" s="2">
        <v>2126.75</v>
      </c>
      <c r="F561" s="2">
        <v>2238.65</v>
      </c>
      <c r="G561" s="2">
        <v>2211.1</v>
      </c>
      <c r="H561" s="2">
        <v>2214.35</v>
      </c>
      <c r="I561" s="2">
        <v>2221.19</v>
      </c>
      <c r="J561" s="2">
        <v>4725</v>
      </c>
      <c r="K561" s="2">
        <v>1600</v>
      </c>
      <c r="L561">
        <v>96080</v>
      </c>
      <c r="M561" s="2">
        <v>213411901.15000001</v>
      </c>
      <c r="N561">
        <v>12259</v>
      </c>
    </row>
    <row r="562" spans="1:14" x14ac:dyDescent="0.25">
      <c r="A562" s="1">
        <v>43285</v>
      </c>
      <c r="B562" t="s">
        <v>14</v>
      </c>
      <c r="C562" s="2">
        <v>2244.4</v>
      </c>
      <c r="D562" s="2">
        <v>2325.0500000000002</v>
      </c>
      <c r="E562" s="2">
        <v>2180.25</v>
      </c>
      <c r="F562" s="2">
        <v>2214.35</v>
      </c>
      <c r="G562" s="2">
        <v>2325.0500000000002</v>
      </c>
      <c r="H562" s="2">
        <v>2325.0500000000002</v>
      </c>
      <c r="I562" s="2">
        <v>2275.12</v>
      </c>
      <c r="J562" s="2">
        <v>4725</v>
      </c>
      <c r="K562" s="2">
        <v>1600</v>
      </c>
      <c r="L562">
        <v>72171</v>
      </c>
      <c r="M562" s="2">
        <v>164198031.09999999</v>
      </c>
      <c r="N562">
        <v>6447</v>
      </c>
    </row>
    <row r="563" spans="1:14" x14ac:dyDescent="0.25">
      <c r="A563" s="1">
        <v>43286</v>
      </c>
      <c r="B563" t="s">
        <v>14</v>
      </c>
      <c r="C563" s="2">
        <v>2364.4</v>
      </c>
      <c r="D563" s="2">
        <v>2434</v>
      </c>
      <c r="E563" s="2">
        <v>2292.3000000000002</v>
      </c>
      <c r="F563" s="2">
        <v>2325.0500000000002</v>
      </c>
      <c r="G563" s="2">
        <v>2310</v>
      </c>
      <c r="H563" s="2">
        <v>2326.5</v>
      </c>
      <c r="I563" s="2">
        <v>2380.13</v>
      </c>
      <c r="J563" s="2">
        <v>4725</v>
      </c>
      <c r="K563" s="2">
        <v>1600</v>
      </c>
      <c r="L563">
        <v>118896</v>
      </c>
      <c r="M563" s="2">
        <v>282987528.5</v>
      </c>
      <c r="N563">
        <v>11134</v>
      </c>
    </row>
    <row r="564" spans="1:14" x14ac:dyDescent="0.25">
      <c r="A564" s="1">
        <v>43287</v>
      </c>
      <c r="B564" t="s">
        <v>14</v>
      </c>
      <c r="C564" s="2">
        <v>2309</v>
      </c>
      <c r="D564" s="2">
        <v>2363</v>
      </c>
      <c r="E564" s="2">
        <v>2270.25</v>
      </c>
      <c r="F564" s="2">
        <v>2326.5</v>
      </c>
      <c r="G564" s="2">
        <v>2313</v>
      </c>
      <c r="H564" s="2">
        <v>2309.5500000000002</v>
      </c>
      <c r="I564" s="2">
        <v>2320.54</v>
      </c>
      <c r="J564" s="2">
        <v>4725</v>
      </c>
      <c r="K564" s="2">
        <v>1600</v>
      </c>
      <c r="L564">
        <v>50853</v>
      </c>
      <c r="M564" s="2">
        <v>118006602.95</v>
      </c>
      <c r="N564">
        <v>6332</v>
      </c>
    </row>
    <row r="565" spans="1:14" x14ac:dyDescent="0.25">
      <c r="A565" s="1">
        <v>43290</v>
      </c>
      <c r="B565" t="s">
        <v>14</v>
      </c>
      <c r="C565" s="2">
        <v>2350</v>
      </c>
      <c r="D565" s="2">
        <v>2386</v>
      </c>
      <c r="E565" s="2">
        <v>2271</v>
      </c>
      <c r="F565" s="2">
        <v>2309.5500000000002</v>
      </c>
      <c r="G565" s="2">
        <v>2324.5</v>
      </c>
      <c r="H565" s="2">
        <v>2320.3000000000002</v>
      </c>
      <c r="I565" s="2">
        <v>2333.46</v>
      </c>
      <c r="J565" s="2">
        <v>4725</v>
      </c>
      <c r="K565" s="2">
        <v>1600</v>
      </c>
      <c r="L565">
        <v>56485</v>
      </c>
      <c r="M565" s="2">
        <v>131805521.55</v>
      </c>
      <c r="N565">
        <v>5659</v>
      </c>
    </row>
    <row r="566" spans="1:14" x14ac:dyDescent="0.25">
      <c r="A566" s="1">
        <v>43291</v>
      </c>
      <c r="B566" t="s">
        <v>14</v>
      </c>
      <c r="C566" s="2">
        <v>2364</v>
      </c>
      <c r="D566" s="2">
        <v>2399</v>
      </c>
      <c r="E566" s="2">
        <v>2310</v>
      </c>
      <c r="F566" s="2">
        <v>2320.3000000000002</v>
      </c>
      <c r="G566" s="2">
        <v>2384.3000000000002</v>
      </c>
      <c r="H566" s="2">
        <v>2368.3000000000002</v>
      </c>
      <c r="I566" s="2">
        <v>2350.08</v>
      </c>
      <c r="J566" s="2">
        <v>4725</v>
      </c>
      <c r="K566" s="2">
        <v>1600</v>
      </c>
      <c r="L566">
        <v>44963</v>
      </c>
      <c r="M566" s="2">
        <v>105666764.59999999</v>
      </c>
      <c r="N566">
        <v>4892</v>
      </c>
    </row>
    <row r="567" spans="1:14" x14ac:dyDescent="0.25">
      <c r="A567" s="1">
        <v>43292</v>
      </c>
      <c r="B567" t="s">
        <v>14</v>
      </c>
      <c r="C567" s="2">
        <v>2368.3000000000002</v>
      </c>
      <c r="D567" s="2">
        <v>2431.9499999999998</v>
      </c>
      <c r="E567" s="2">
        <v>2341</v>
      </c>
      <c r="F567" s="2">
        <v>2368.3000000000002</v>
      </c>
      <c r="G567" s="2">
        <v>2341</v>
      </c>
      <c r="H567" s="2">
        <v>2354.8000000000002</v>
      </c>
      <c r="I567" s="2">
        <v>2379.5300000000002</v>
      </c>
      <c r="J567" s="2">
        <v>4725</v>
      </c>
      <c r="K567" s="2">
        <v>1600</v>
      </c>
      <c r="L567">
        <v>57864</v>
      </c>
      <c r="M567" s="2">
        <v>137688952.59999999</v>
      </c>
      <c r="N567">
        <v>6008</v>
      </c>
    </row>
    <row r="568" spans="1:14" x14ac:dyDescent="0.25">
      <c r="A568" s="1">
        <v>43293</v>
      </c>
      <c r="B568" t="s">
        <v>14</v>
      </c>
      <c r="C568" s="2">
        <v>2368.6999999999998</v>
      </c>
      <c r="D568" s="2">
        <v>2377.65</v>
      </c>
      <c r="E568" s="2">
        <v>2285</v>
      </c>
      <c r="F568" s="2">
        <v>2354.8000000000002</v>
      </c>
      <c r="G568" s="2">
        <v>2292</v>
      </c>
      <c r="H568" s="2">
        <v>2296.3000000000002</v>
      </c>
      <c r="I568" s="2">
        <v>2326.23</v>
      </c>
      <c r="J568" s="2">
        <v>4725</v>
      </c>
      <c r="K568" s="2">
        <v>1600</v>
      </c>
      <c r="L568">
        <v>29831</v>
      </c>
      <c r="M568" s="2">
        <v>69393804.349999994</v>
      </c>
      <c r="N568">
        <v>3829</v>
      </c>
    </row>
    <row r="569" spans="1:14" x14ac:dyDescent="0.25">
      <c r="A569" s="1">
        <v>43294</v>
      </c>
      <c r="B569" t="s">
        <v>14</v>
      </c>
      <c r="C569" s="2">
        <v>2298</v>
      </c>
      <c r="D569" s="2">
        <v>2320</v>
      </c>
      <c r="E569" s="2">
        <v>2181.5</v>
      </c>
      <c r="F569" s="2">
        <v>2296.3000000000002</v>
      </c>
      <c r="G569" s="2">
        <v>2181.5</v>
      </c>
      <c r="H569" s="2">
        <v>2181.5</v>
      </c>
      <c r="I569" s="2">
        <v>2217.9</v>
      </c>
      <c r="J569" s="2">
        <v>4725</v>
      </c>
      <c r="K569" s="2">
        <v>1600</v>
      </c>
      <c r="L569">
        <v>43905</v>
      </c>
      <c r="M569" s="2">
        <v>97377102.200000003</v>
      </c>
      <c r="N569">
        <v>4498</v>
      </c>
    </row>
    <row r="570" spans="1:14" x14ac:dyDescent="0.25">
      <c r="A570" s="1">
        <v>43297</v>
      </c>
      <c r="B570" t="s">
        <v>14</v>
      </c>
      <c r="C570" s="2">
        <v>2110</v>
      </c>
      <c r="D570" s="2">
        <v>2159.25</v>
      </c>
      <c r="E570" s="2">
        <v>2072.4499999999998</v>
      </c>
      <c r="F570" s="2">
        <v>2181.5</v>
      </c>
      <c r="G570" s="2">
        <v>2072.4499999999998</v>
      </c>
      <c r="H570" s="2">
        <v>2072.4499999999998</v>
      </c>
      <c r="I570" s="2">
        <v>2090.61</v>
      </c>
      <c r="J570" s="2">
        <v>4725</v>
      </c>
      <c r="K570" s="2">
        <v>1600</v>
      </c>
      <c r="L570">
        <v>32029</v>
      </c>
      <c r="M570" s="2">
        <v>66960068.450000003</v>
      </c>
      <c r="N570">
        <v>3196</v>
      </c>
    </row>
    <row r="571" spans="1:14" x14ac:dyDescent="0.25">
      <c r="A571" s="1">
        <v>43298</v>
      </c>
      <c r="B571" t="s">
        <v>14</v>
      </c>
      <c r="C571" s="2">
        <v>2011</v>
      </c>
      <c r="D571" s="2">
        <v>2070</v>
      </c>
      <c r="E571" s="2">
        <v>1968.85</v>
      </c>
      <c r="F571" s="2">
        <v>2072.4499999999998</v>
      </c>
      <c r="G571" s="2">
        <v>1973.55</v>
      </c>
      <c r="H571" s="2">
        <v>1974.9</v>
      </c>
      <c r="I571" s="2">
        <v>1999.68</v>
      </c>
      <c r="J571" s="2">
        <v>4725</v>
      </c>
      <c r="K571" s="2">
        <v>1600</v>
      </c>
      <c r="L571">
        <v>107265</v>
      </c>
      <c r="M571" s="2">
        <v>214495843</v>
      </c>
      <c r="N571">
        <v>11015</v>
      </c>
    </row>
    <row r="572" spans="1:14" x14ac:dyDescent="0.25">
      <c r="A572" s="1">
        <v>43299</v>
      </c>
      <c r="B572" t="s">
        <v>14</v>
      </c>
      <c r="C572" s="2">
        <v>1979</v>
      </c>
      <c r="D572" s="2">
        <v>2069.5500000000002</v>
      </c>
      <c r="E572" s="2">
        <v>1877</v>
      </c>
      <c r="F572" s="2">
        <v>1974.9</v>
      </c>
      <c r="G572" s="2">
        <v>1879.95</v>
      </c>
      <c r="H572" s="2">
        <v>1880.5</v>
      </c>
      <c r="I572" s="2">
        <v>1950.53</v>
      </c>
      <c r="J572" s="2">
        <v>4725</v>
      </c>
      <c r="K572" s="2">
        <v>1600</v>
      </c>
      <c r="L572">
        <v>84978</v>
      </c>
      <c r="M572" s="2">
        <v>165751867.94999999</v>
      </c>
      <c r="N572">
        <v>9916</v>
      </c>
    </row>
    <row r="573" spans="1:14" x14ac:dyDescent="0.25">
      <c r="A573" s="1">
        <v>43300</v>
      </c>
      <c r="B573" t="s">
        <v>14</v>
      </c>
      <c r="C573" s="2">
        <v>1899.85</v>
      </c>
      <c r="D573" s="2">
        <v>1925.05</v>
      </c>
      <c r="E573" s="2">
        <v>1786.5</v>
      </c>
      <c r="F573" s="2">
        <v>1880.5</v>
      </c>
      <c r="G573" s="2">
        <v>1890</v>
      </c>
      <c r="H573" s="2">
        <v>1870.5</v>
      </c>
      <c r="I573" s="2">
        <v>1855.46</v>
      </c>
      <c r="J573" s="2">
        <v>4725</v>
      </c>
      <c r="K573" s="2">
        <v>1600</v>
      </c>
      <c r="L573">
        <v>108235</v>
      </c>
      <c r="M573" s="2">
        <v>200825727.09999999</v>
      </c>
      <c r="N573">
        <v>11140</v>
      </c>
    </row>
    <row r="574" spans="1:14" x14ac:dyDescent="0.25">
      <c r="A574" s="1">
        <v>43301</v>
      </c>
      <c r="B574" t="s">
        <v>14</v>
      </c>
      <c r="C574" s="2">
        <v>1908</v>
      </c>
      <c r="D574" s="2">
        <v>1964</v>
      </c>
      <c r="E574" s="2">
        <v>1845</v>
      </c>
      <c r="F574" s="2">
        <v>1870.5</v>
      </c>
      <c r="G574" s="2">
        <v>1964</v>
      </c>
      <c r="H574" s="2">
        <v>1963.15</v>
      </c>
      <c r="I574" s="2">
        <v>1914.74</v>
      </c>
      <c r="J574" s="2">
        <v>4725</v>
      </c>
      <c r="K574" s="2">
        <v>1600</v>
      </c>
      <c r="L574">
        <v>74544</v>
      </c>
      <c r="M574" s="2">
        <v>142732140.09999999</v>
      </c>
      <c r="N574">
        <v>7091</v>
      </c>
    </row>
    <row r="575" spans="1:14" x14ac:dyDescent="0.25">
      <c r="A575" s="1">
        <v>43304</v>
      </c>
      <c r="B575" t="s">
        <v>14</v>
      </c>
      <c r="C575" s="2">
        <v>1995</v>
      </c>
      <c r="D575" s="2">
        <v>2059.6999999999998</v>
      </c>
      <c r="E575" s="2">
        <v>1935.25</v>
      </c>
      <c r="F575" s="2">
        <v>1963.15</v>
      </c>
      <c r="G575" s="2">
        <v>2010</v>
      </c>
      <c r="H575" s="2">
        <v>2002.2</v>
      </c>
      <c r="I575" s="2">
        <v>2007.05</v>
      </c>
      <c r="J575" s="2">
        <v>4725</v>
      </c>
      <c r="K575" s="2">
        <v>1600</v>
      </c>
      <c r="L575">
        <v>87661</v>
      </c>
      <c r="M575" s="2">
        <v>175940014</v>
      </c>
      <c r="N575">
        <v>7622</v>
      </c>
    </row>
    <row r="576" spans="1:14" x14ac:dyDescent="0.25">
      <c r="A576" s="1">
        <v>43305</v>
      </c>
      <c r="B576" t="s">
        <v>14</v>
      </c>
      <c r="C576" s="2">
        <v>2020</v>
      </c>
      <c r="D576" s="2">
        <v>2102.3000000000002</v>
      </c>
      <c r="E576" s="2">
        <v>1982.45</v>
      </c>
      <c r="F576" s="2">
        <v>2002.2</v>
      </c>
      <c r="G576" s="2">
        <v>2102.3000000000002</v>
      </c>
      <c r="H576" s="2">
        <v>2102.3000000000002</v>
      </c>
      <c r="I576" s="2">
        <v>2071.9899999999998</v>
      </c>
      <c r="J576" s="2">
        <v>4725</v>
      </c>
      <c r="K576" s="2">
        <v>1600</v>
      </c>
      <c r="L576">
        <v>50353</v>
      </c>
      <c r="M576" s="2">
        <v>104330943.8</v>
      </c>
      <c r="N576">
        <v>3683</v>
      </c>
    </row>
    <row r="577" spans="1:14" x14ac:dyDescent="0.25">
      <c r="A577" s="1">
        <v>43306</v>
      </c>
      <c r="B577" t="s">
        <v>14</v>
      </c>
      <c r="C577" s="2">
        <v>2150</v>
      </c>
      <c r="D577" s="2">
        <v>2204.8000000000002</v>
      </c>
      <c r="E577" s="2">
        <v>2054.1</v>
      </c>
      <c r="F577" s="2">
        <v>2102.3000000000002</v>
      </c>
      <c r="G577" s="2">
        <v>2080</v>
      </c>
      <c r="H577" s="2">
        <v>2068.0500000000002</v>
      </c>
      <c r="I577" s="2">
        <v>2138.81</v>
      </c>
      <c r="J577" s="2">
        <v>4725</v>
      </c>
      <c r="K577" s="2">
        <v>1600</v>
      </c>
      <c r="L577">
        <v>115061</v>
      </c>
      <c r="M577" s="2">
        <v>246093243.65000001</v>
      </c>
      <c r="N577">
        <v>10100</v>
      </c>
    </row>
    <row r="578" spans="1:14" x14ac:dyDescent="0.25">
      <c r="A578" s="1">
        <v>43307</v>
      </c>
      <c r="B578" t="s">
        <v>14</v>
      </c>
      <c r="C578" s="2">
        <v>2125</v>
      </c>
      <c r="D578" s="2">
        <v>2125</v>
      </c>
      <c r="E578" s="2">
        <v>2064.0500000000002</v>
      </c>
      <c r="F578" s="2">
        <v>2068.0500000000002</v>
      </c>
      <c r="G578" s="2">
        <v>2089.9499999999998</v>
      </c>
      <c r="H578" s="2">
        <v>2093.4</v>
      </c>
      <c r="I578" s="2">
        <v>2090.89</v>
      </c>
      <c r="J578" s="2">
        <v>4725</v>
      </c>
      <c r="K578" s="2">
        <v>1600</v>
      </c>
      <c r="L578">
        <v>40787</v>
      </c>
      <c r="M578" s="2">
        <v>85281102</v>
      </c>
      <c r="N578">
        <v>4117</v>
      </c>
    </row>
    <row r="579" spans="1:14" x14ac:dyDescent="0.25">
      <c r="A579" s="1">
        <v>43308</v>
      </c>
      <c r="B579" t="s">
        <v>14</v>
      </c>
      <c r="C579" s="2">
        <v>2083</v>
      </c>
      <c r="D579" s="2">
        <v>2184</v>
      </c>
      <c r="E579" s="2">
        <v>2079.0500000000002</v>
      </c>
      <c r="F579" s="2">
        <v>2093.4</v>
      </c>
      <c r="G579" s="2">
        <v>2115.9499999999998</v>
      </c>
      <c r="H579" s="2">
        <v>2122.65</v>
      </c>
      <c r="I579" s="2">
        <v>2131.58</v>
      </c>
      <c r="J579" s="2">
        <v>4725</v>
      </c>
      <c r="K579" s="2">
        <v>1600</v>
      </c>
      <c r="L579">
        <v>81949</v>
      </c>
      <c r="M579" s="2">
        <v>174680860.80000001</v>
      </c>
      <c r="N579">
        <v>8671</v>
      </c>
    </row>
    <row r="580" spans="1:14" x14ac:dyDescent="0.25">
      <c r="A580" s="1">
        <v>43311</v>
      </c>
      <c r="B580" t="s">
        <v>14</v>
      </c>
      <c r="C580" s="2">
        <v>2122.65</v>
      </c>
      <c r="D580" s="2">
        <v>2169.9</v>
      </c>
      <c r="E580" s="2">
        <v>2070</v>
      </c>
      <c r="F580" s="2">
        <v>2122.65</v>
      </c>
      <c r="G580" s="2">
        <v>2112</v>
      </c>
      <c r="H580" s="2">
        <v>2114.4499999999998</v>
      </c>
      <c r="I580" s="2">
        <v>2108.6999999999998</v>
      </c>
      <c r="J580" s="2">
        <v>4725</v>
      </c>
      <c r="K580" s="2">
        <v>1600</v>
      </c>
      <c r="L580">
        <v>48411</v>
      </c>
      <c r="M580" s="2">
        <v>102084238</v>
      </c>
      <c r="N580">
        <v>5156</v>
      </c>
    </row>
    <row r="581" spans="1:14" x14ac:dyDescent="0.25">
      <c r="A581" s="1">
        <v>43312</v>
      </c>
      <c r="B581" t="s">
        <v>14</v>
      </c>
      <c r="C581" s="2">
        <v>2115</v>
      </c>
      <c r="D581" s="2">
        <v>2220.15</v>
      </c>
      <c r="E581" s="2">
        <v>2114.4499999999998</v>
      </c>
      <c r="F581" s="2">
        <v>2114.4499999999998</v>
      </c>
      <c r="G581" s="2">
        <v>2220.15</v>
      </c>
      <c r="H581" s="2">
        <v>2220.15</v>
      </c>
      <c r="I581" s="2">
        <v>2182.02</v>
      </c>
      <c r="J581" s="2">
        <v>4725</v>
      </c>
      <c r="K581" s="2">
        <v>1600</v>
      </c>
      <c r="L581">
        <v>99374</v>
      </c>
      <c r="M581" s="2">
        <v>216836182.59999999</v>
      </c>
      <c r="N581">
        <v>7537</v>
      </c>
    </row>
    <row r="582" spans="1:14" x14ac:dyDescent="0.25">
      <c r="A582" s="1">
        <v>43313</v>
      </c>
      <c r="B582" t="s">
        <v>14</v>
      </c>
      <c r="C582" s="2">
        <v>2224.8000000000002</v>
      </c>
      <c r="D582" s="2">
        <v>2287.3000000000002</v>
      </c>
      <c r="E582" s="2">
        <v>2175</v>
      </c>
      <c r="F582" s="2">
        <v>2220.15</v>
      </c>
      <c r="G582" s="2">
        <v>2237</v>
      </c>
      <c r="H582" s="2">
        <v>2250.6</v>
      </c>
      <c r="I582" s="2">
        <v>2230.5700000000002</v>
      </c>
      <c r="J582" s="2">
        <v>4725</v>
      </c>
      <c r="K582" s="2">
        <v>1600</v>
      </c>
      <c r="L582">
        <v>121733</v>
      </c>
      <c r="M582" s="2">
        <v>271534325.44999999</v>
      </c>
      <c r="N582">
        <v>9874</v>
      </c>
    </row>
    <row r="583" spans="1:14" x14ac:dyDescent="0.25">
      <c r="A583" s="1">
        <v>43314</v>
      </c>
      <c r="B583" t="s">
        <v>14</v>
      </c>
      <c r="C583" s="2">
        <v>2399</v>
      </c>
      <c r="D583" s="2">
        <v>2700.7</v>
      </c>
      <c r="E583" s="2">
        <v>2360</v>
      </c>
      <c r="F583" s="2">
        <v>2250.6</v>
      </c>
      <c r="G583" s="2">
        <v>2700.7</v>
      </c>
      <c r="H583" s="2">
        <v>2700.7</v>
      </c>
      <c r="I583" s="2">
        <v>2579.04</v>
      </c>
      <c r="J583" s="2">
        <v>4725</v>
      </c>
      <c r="K583" s="2">
        <v>1600</v>
      </c>
      <c r="L583">
        <v>579320</v>
      </c>
      <c r="M583" s="2">
        <v>1494088330.6500001</v>
      </c>
      <c r="N583">
        <v>44761</v>
      </c>
    </row>
    <row r="584" spans="1:14" x14ac:dyDescent="0.25">
      <c r="A584" s="1">
        <v>43315</v>
      </c>
      <c r="B584" t="s">
        <v>14</v>
      </c>
      <c r="C584" s="2">
        <v>2900</v>
      </c>
      <c r="D584" s="2">
        <v>3240</v>
      </c>
      <c r="E584" s="2">
        <v>2881.25</v>
      </c>
      <c r="F584" s="2">
        <v>2700.7</v>
      </c>
      <c r="G584" s="2">
        <v>3187</v>
      </c>
      <c r="H584" s="2">
        <v>3169.2</v>
      </c>
      <c r="I584" s="2">
        <v>3129.69</v>
      </c>
      <c r="J584" s="2">
        <v>4725</v>
      </c>
      <c r="K584" s="2">
        <v>1600</v>
      </c>
      <c r="L584">
        <v>1094129</v>
      </c>
      <c r="M584" s="2">
        <v>3424282983.1999998</v>
      </c>
      <c r="N584">
        <v>86182</v>
      </c>
    </row>
    <row r="585" spans="1:14" x14ac:dyDescent="0.25">
      <c r="A585" s="1">
        <v>43318</v>
      </c>
      <c r="B585" t="s">
        <v>14</v>
      </c>
      <c r="C585" s="2">
        <v>3250</v>
      </c>
      <c r="D585" s="2">
        <v>3445</v>
      </c>
      <c r="E585" s="2">
        <v>3210.8</v>
      </c>
      <c r="F585" s="2">
        <v>3169.2</v>
      </c>
      <c r="G585" s="2">
        <v>3325</v>
      </c>
      <c r="H585" s="2">
        <v>3317.85</v>
      </c>
      <c r="I585" s="2">
        <v>3320.28</v>
      </c>
      <c r="J585" s="2">
        <v>4725</v>
      </c>
      <c r="K585" s="2">
        <v>1600</v>
      </c>
      <c r="L585">
        <v>544380</v>
      </c>
      <c r="M585" s="2">
        <v>1807495471.6500001</v>
      </c>
      <c r="N585">
        <v>48520</v>
      </c>
    </row>
    <row r="586" spans="1:14" x14ac:dyDescent="0.25">
      <c r="A586" s="1">
        <v>43319</v>
      </c>
      <c r="B586" t="s">
        <v>14</v>
      </c>
      <c r="C586" s="2">
        <v>3329</v>
      </c>
      <c r="D586" s="2">
        <v>3347.8</v>
      </c>
      <c r="E586" s="2">
        <v>3055</v>
      </c>
      <c r="F586" s="2">
        <v>3317.85</v>
      </c>
      <c r="G586" s="2">
        <v>3060</v>
      </c>
      <c r="H586" s="2">
        <v>3072.8</v>
      </c>
      <c r="I586" s="2">
        <v>3139.35</v>
      </c>
      <c r="J586" s="2">
        <v>4725</v>
      </c>
      <c r="K586" s="2">
        <v>1600</v>
      </c>
      <c r="L586">
        <v>268939</v>
      </c>
      <c r="M586" s="2">
        <v>844294343.35000002</v>
      </c>
      <c r="N586">
        <v>28532</v>
      </c>
    </row>
    <row r="587" spans="1:14" x14ac:dyDescent="0.25">
      <c r="A587" s="1">
        <v>43320</v>
      </c>
      <c r="B587" t="s">
        <v>14</v>
      </c>
      <c r="C587" s="2">
        <v>3050</v>
      </c>
      <c r="D587" s="2">
        <v>3125</v>
      </c>
      <c r="E587" s="2">
        <v>2906.1</v>
      </c>
      <c r="F587" s="2">
        <v>3072.8</v>
      </c>
      <c r="G587" s="2">
        <v>3019</v>
      </c>
      <c r="H587" s="2">
        <v>3014.2</v>
      </c>
      <c r="I587" s="2">
        <v>3030.83</v>
      </c>
      <c r="J587" s="2">
        <v>4725</v>
      </c>
      <c r="K587" s="2">
        <v>1600</v>
      </c>
      <c r="L587">
        <v>258141</v>
      </c>
      <c r="M587" s="2">
        <v>782381920.54999995</v>
      </c>
      <c r="N587">
        <v>30515</v>
      </c>
    </row>
    <row r="588" spans="1:14" x14ac:dyDescent="0.25">
      <c r="A588" s="1">
        <v>43321</v>
      </c>
      <c r="B588" t="s">
        <v>14</v>
      </c>
      <c r="C588" s="2">
        <v>3050</v>
      </c>
      <c r="D588" s="2">
        <v>3287</v>
      </c>
      <c r="E588" s="2">
        <v>3040.05</v>
      </c>
      <c r="F588" s="2">
        <v>3014.2</v>
      </c>
      <c r="G588" s="2">
        <v>3144</v>
      </c>
      <c r="H588" s="2">
        <v>3140.55</v>
      </c>
      <c r="I588" s="2">
        <v>3179.09</v>
      </c>
      <c r="J588" s="2">
        <v>4725</v>
      </c>
      <c r="K588" s="2">
        <v>1600</v>
      </c>
      <c r="L588">
        <v>572919</v>
      </c>
      <c r="M588" s="2">
        <v>1821363782.9000001</v>
      </c>
      <c r="N588">
        <v>54642</v>
      </c>
    </row>
    <row r="589" spans="1:14" x14ac:dyDescent="0.25">
      <c r="A589" s="1">
        <v>43322</v>
      </c>
      <c r="B589" t="s">
        <v>14</v>
      </c>
      <c r="C589" s="2">
        <v>3184</v>
      </c>
      <c r="D589" s="2">
        <v>3215</v>
      </c>
      <c r="E589" s="2">
        <v>3091.3</v>
      </c>
      <c r="F589" s="2">
        <v>3140.55</v>
      </c>
      <c r="G589" s="2">
        <v>3107</v>
      </c>
      <c r="H589" s="2">
        <v>3111.7</v>
      </c>
      <c r="I589" s="2">
        <v>3142.59</v>
      </c>
      <c r="J589" s="2">
        <v>4725</v>
      </c>
      <c r="K589" s="2">
        <v>1600</v>
      </c>
      <c r="L589">
        <v>152104</v>
      </c>
      <c r="M589" s="2">
        <v>478001063.60000002</v>
      </c>
      <c r="N589">
        <v>16214</v>
      </c>
    </row>
    <row r="590" spans="1:14" x14ac:dyDescent="0.25">
      <c r="A590" s="1">
        <v>43325</v>
      </c>
      <c r="B590" t="s">
        <v>14</v>
      </c>
      <c r="C590" s="2">
        <v>3085</v>
      </c>
      <c r="D590" s="2">
        <v>3086</v>
      </c>
      <c r="E590" s="2">
        <v>2975.55</v>
      </c>
      <c r="F590" s="2">
        <v>3111.7</v>
      </c>
      <c r="G590" s="2">
        <v>2982</v>
      </c>
      <c r="H590" s="2">
        <v>2990.55</v>
      </c>
      <c r="I590" s="2">
        <v>3013.39</v>
      </c>
      <c r="J590" s="2">
        <v>4725</v>
      </c>
      <c r="K590" s="2">
        <v>1786.5</v>
      </c>
      <c r="L590">
        <v>101499</v>
      </c>
      <c r="M590" s="2">
        <v>305856359</v>
      </c>
      <c r="N590">
        <v>12609</v>
      </c>
    </row>
    <row r="591" spans="1:14" x14ac:dyDescent="0.25">
      <c r="A591" s="1">
        <v>43326</v>
      </c>
      <c r="B591" t="s">
        <v>14</v>
      </c>
      <c r="C591" s="2">
        <v>2953</v>
      </c>
      <c r="D591" s="2">
        <v>3068</v>
      </c>
      <c r="E591" s="2">
        <v>2953</v>
      </c>
      <c r="F591" s="2">
        <v>2990.55</v>
      </c>
      <c r="G591" s="2">
        <v>2990</v>
      </c>
      <c r="H591" s="2">
        <v>2996.6</v>
      </c>
      <c r="I591" s="2">
        <v>3005.65</v>
      </c>
      <c r="J591" s="2">
        <v>4725</v>
      </c>
      <c r="K591" s="2">
        <v>1786.5</v>
      </c>
      <c r="L591">
        <v>86962</v>
      </c>
      <c r="M591" s="2">
        <v>261377476.65000001</v>
      </c>
      <c r="N591">
        <v>11257</v>
      </c>
    </row>
    <row r="592" spans="1:14" x14ac:dyDescent="0.25">
      <c r="A592" s="1">
        <v>43328</v>
      </c>
      <c r="B592" t="s">
        <v>14</v>
      </c>
      <c r="C592" s="2">
        <v>2989</v>
      </c>
      <c r="D592" s="2">
        <v>3050</v>
      </c>
      <c r="E592" s="2">
        <v>2965</v>
      </c>
      <c r="F592" s="2">
        <v>2996.6</v>
      </c>
      <c r="G592" s="2">
        <v>2978</v>
      </c>
      <c r="H592" s="2">
        <v>2975.55</v>
      </c>
      <c r="I592" s="2">
        <v>3003.75</v>
      </c>
      <c r="J592" s="2">
        <v>4725</v>
      </c>
      <c r="K592" s="2">
        <v>1786.5</v>
      </c>
      <c r="L592">
        <v>80031</v>
      </c>
      <c r="M592" s="2">
        <v>240392877.19999999</v>
      </c>
      <c r="N592">
        <v>9870</v>
      </c>
    </row>
    <row r="593" spans="1:14" x14ac:dyDescent="0.25">
      <c r="A593" s="1">
        <v>43329</v>
      </c>
      <c r="B593" t="s">
        <v>14</v>
      </c>
      <c r="C593" s="2">
        <v>3002.3</v>
      </c>
      <c r="D593" s="2">
        <v>3024.4</v>
      </c>
      <c r="E593" s="2">
        <v>2945</v>
      </c>
      <c r="F593" s="2">
        <v>2975.55</v>
      </c>
      <c r="G593" s="2">
        <v>2945</v>
      </c>
      <c r="H593" s="2">
        <v>2962</v>
      </c>
      <c r="I593" s="2">
        <v>2986.32</v>
      </c>
      <c r="J593" s="2">
        <v>4725</v>
      </c>
      <c r="K593" s="2">
        <v>1786.5</v>
      </c>
      <c r="L593">
        <v>52221</v>
      </c>
      <c r="M593" s="2">
        <v>155948862.55000001</v>
      </c>
      <c r="N593">
        <v>7669</v>
      </c>
    </row>
    <row r="594" spans="1:14" x14ac:dyDescent="0.25">
      <c r="A594" s="1">
        <v>43332</v>
      </c>
      <c r="B594" t="s">
        <v>14</v>
      </c>
      <c r="C594" s="2">
        <v>2950</v>
      </c>
      <c r="D594" s="2">
        <v>2983.7</v>
      </c>
      <c r="E594" s="2">
        <v>2865.1</v>
      </c>
      <c r="F594" s="2">
        <v>2962</v>
      </c>
      <c r="G594" s="2">
        <v>2867.5</v>
      </c>
      <c r="H594" s="2">
        <v>2876.8</v>
      </c>
      <c r="I594" s="2">
        <v>2912.62</v>
      </c>
      <c r="J594" s="2">
        <v>4725</v>
      </c>
      <c r="K594" s="2">
        <v>1786.5</v>
      </c>
      <c r="L594">
        <v>64974</v>
      </c>
      <c r="M594" s="2">
        <v>189244297.09999999</v>
      </c>
      <c r="N594">
        <v>8346</v>
      </c>
    </row>
    <row r="595" spans="1:14" x14ac:dyDescent="0.25">
      <c r="A595" s="1">
        <v>43333</v>
      </c>
      <c r="B595" t="s">
        <v>14</v>
      </c>
      <c r="C595" s="2">
        <v>2891.2</v>
      </c>
      <c r="D595" s="2">
        <v>3007.7</v>
      </c>
      <c r="E595" s="2">
        <v>2790</v>
      </c>
      <c r="F595" s="2">
        <v>2876.8</v>
      </c>
      <c r="G595" s="2">
        <v>2980.1</v>
      </c>
      <c r="H595" s="2">
        <v>2977.1</v>
      </c>
      <c r="I595" s="2">
        <v>2925.5</v>
      </c>
      <c r="J595" s="2">
        <v>4725</v>
      </c>
      <c r="K595" s="2">
        <v>1786.5</v>
      </c>
      <c r="L595">
        <v>221397</v>
      </c>
      <c r="M595" s="2">
        <v>647697797.35000002</v>
      </c>
      <c r="N595">
        <v>25310</v>
      </c>
    </row>
    <row r="596" spans="1:14" x14ac:dyDescent="0.25">
      <c r="A596" s="1">
        <v>43335</v>
      </c>
      <c r="B596" t="s">
        <v>14</v>
      </c>
      <c r="C596" s="2">
        <v>3019</v>
      </c>
      <c r="D596" s="2">
        <v>3075</v>
      </c>
      <c r="E596" s="2">
        <v>2960.2</v>
      </c>
      <c r="F596" s="2">
        <v>2977.1</v>
      </c>
      <c r="G596" s="2">
        <v>3006</v>
      </c>
      <c r="H596" s="2">
        <v>3018.1</v>
      </c>
      <c r="I596" s="2">
        <v>3026.3</v>
      </c>
      <c r="J596" s="2">
        <v>4725</v>
      </c>
      <c r="K596" s="2">
        <v>1786.5</v>
      </c>
      <c r="L596">
        <v>133221</v>
      </c>
      <c r="M596" s="2">
        <v>403166895.80000001</v>
      </c>
      <c r="N596">
        <v>14779</v>
      </c>
    </row>
    <row r="597" spans="1:14" x14ac:dyDescent="0.25">
      <c r="A597" s="1">
        <v>43336</v>
      </c>
      <c r="B597" t="s">
        <v>14</v>
      </c>
      <c r="C597" s="2">
        <v>3008</v>
      </c>
      <c r="D597" s="2">
        <v>3008</v>
      </c>
      <c r="E597" s="2">
        <v>2911</v>
      </c>
      <c r="F597" s="2">
        <v>3018.1</v>
      </c>
      <c r="G597" s="2">
        <v>2918</v>
      </c>
      <c r="H597" s="2">
        <v>2930.85</v>
      </c>
      <c r="I597" s="2">
        <v>2956.3</v>
      </c>
      <c r="J597" s="2">
        <v>4725</v>
      </c>
      <c r="K597" s="2">
        <v>1786.5</v>
      </c>
      <c r="L597">
        <v>57152</v>
      </c>
      <c r="M597" s="2">
        <v>168958383.30000001</v>
      </c>
      <c r="N597">
        <v>7937</v>
      </c>
    </row>
    <row r="598" spans="1:14" x14ac:dyDescent="0.25">
      <c r="A598" s="1">
        <v>43339</v>
      </c>
      <c r="B598" t="s">
        <v>14</v>
      </c>
      <c r="C598" s="2">
        <v>2965.2</v>
      </c>
      <c r="D598" s="2">
        <v>2979</v>
      </c>
      <c r="E598" s="2">
        <v>2858</v>
      </c>
      <c r="F598" s="2">
        <v>2930.85</v>
      </c>
      <c r="G598" s="2">
        <v>2861</v>
      </c>
      <c r="H598" s="2">
        <v>2869.25</v>
      </c>
      <c r="I598" s="2">
        <v>2914.67</v>
      </c>
      <c r="J598" s="2">
        <v>4725</v>
      </c>
      <c r="K598" s="2">
        <v>1786.5</v>
      </c>
      <c r="L598">
        <v>69373</v>
      </c>
      <c r="M598" s="2">
        <v>202199364.19999999</v>
      </c>
      <c r="N598">
        <v>8326</v>
      </c>
    </row>
    <row r="599" spans="1:14" x14ac:dyDescent="0.25">
      <c r="A599" s="1">
        <v>43340</v>
      </c>
      <c r="B599" t="s">
        <v>14</v>
      </c>
      <c r="C599" s="2">
        <v>2862</v>
      </c>
      <c r="D599" s="2">
        <v>2897</v>
      </c>
      <c r="E599" s="2">
        <v>2806.25</v>
      </c>
      <c r="F599" s="2">
        <v>2869.25</v>
      </c>
      <c r="G599" s="2">
        <v>2816.3</v>
      </c>
      <c r="H599" s="2">
        <v>2820.45</v>
      </c>
      <c r="I599" s="2">
        <v>2837.85</v>
      </c>
      <c r="J599" s="2">
        <v>4725</v>
      </c>
      <c r="K599" s="2">
        <v>1786.5</v>
      </c>
      <c r="L599">
        <v>51412</v>
      </c>
      <c r="M599" s="2">
        <v>145899602.25</v>
      </c>
      <c r="N599">
        <v>7559</v>
      </c>
    </row>
    <row r="600" spans="1:14" x14ac:dyDescent="0.25">
      <c r="A600" s="1">
        <v>43341</v>
      </c>
      <c r="B600" t="s">
        <v>14</v>
      </c>
      <c r="C600" s="2">
        <v>2820.45</v>
      </c>
      <c r="D600" s="2">
        <v>2960</v>
      </c>
      <c r="E600" s="2">
        <v>2792.3</v>
      </c>
      <c r="F600" s="2">
        <v>2820.45</v>
      </c>
      <c r="G600" s="2">
        <v>2855</v>
      </c>
      <c r="H600" s="2">
        <v>2858.75</v>
      </c>
      <c r="I600" s="2">
        <v>2886.72</v>
      </c>
      <c r="J600" s="2">
        <v>4725</v>
      </c>
      <c r="K600" s="2">
        <v>1786.5</v>
      </c>
      <c r="L600">
        <v>112260</v>
      </c>
      <c r="M600" s="2">
        <v>324062657.94999999</v>
      </c>
      <c r="N600">
        <v>14101</v>
      </c>
    </row>
    <row r="601" spans="1:14" x14ac:dyDescent="0.25">
      <c r="A601" s="1">
        <v>43342</v>
      </c>
      <c r="B601" t="s">
        <v>14</v>
      </c>
      <c r="C601" s="2">
        <v>2840</v>
      </c>
      <c r="D601" s="2">
        <v>2867.2</v>
      </c>
      <c r="E601" s="2">
        <v>2810</v>
      </c>
      <c r="F601" s="2">
        <v>2858.75</v>
      </c>
      <c r="G601" s="2">
        <v>2816.7</v>
      </c>
      <c r="H601" s="2">
        <v>2818.25</v>
      </c>
      <c r="I601" s="2">
        <v>2824.19</v>
      </c>
      <c r="J601" s="2">
        <v>4725</v>
      </c>
      <c r="K601" s="2">
        <v>1786.5</v>
      </c>
      <c r="L601">
        <v>40894</v>
      </c>
      <c r="M601" s="2">
        <v>115492493.8</v>
      </c>
      <c r="N601">
        <v>6403</v>
      </c>
    </row>
    <row r="602" spans="1:14" x14ac:dyDescent="0.25">
      <c r="A602" s="1">
        <v>43343</v>
      </c>
      <c r="B602" t="s">
        <v>14</v>
      </c>
      <c r="C602" s="2">
        <v>2805</v>
      </c>
      <c r="D602" s="2">
        <v>2849.95</v>
      </c>
      <c r="E602" s="2">
        <v>2751.05</v>
      </c>
      <c r="F602" s="2">
        <v>2818.25</v>
      </c>
      <c r="G602" s="2">
        <v>2769.95</v>
      </c>
      <c r="H602" s="2">
        <v>2770.9</v>
      </c>
      <c r="I602" s="2">
        <v>2798.24</v>
      </c>
      <c r="J602" s="2">
        <v>4725</v>
      </c>
      <c r="K602" s="2">
        <v>1786.5</v>
      </c>
      <c r="L602">
        <v>53797</v>
      </c>
      <c r="M602" s="2">
        <v>150537163.84999999</v>
      </c>
      <c r="N602">
        <v>7718</v>
      </c>
    </row>
    <row r="603" spans="1:14" x14ac:dyDescent="0.25">
      <c r="A603" s="1">
        <v>43346</v>
      </c>
      <c r="B603" t="s">
        <v>14</v>
      </c>
      <c r="C603" s="2">
        <v>2799</v>
      </c>
      <c r="D603" s="2">
        <v>2819.5</v>
      </c>
      <c r="E603" s="2">
        <v>2751</v>
      </c>
      <c r="F603" s="2">
        <v>2770.9</v>
      </c>
      <c r="G603" s="2">
        <v>2765</v>
      </c>
      <c r="H603" s="2">
        <v>2762.65</v>
      </c>
      <c r="I603" s="2">
        <v>2781.57</v>
      </c>
      <c r="J603" s="2">
        <v>4725</v>
      </c>
      <c r="K603" s="2">
        <v>1786.5</v>
      </c>
      <c r="L603">
        <v>39457</v>
      </c>
      <c r="M603" s="2">
        <v>109752346.5</v>
      </c>
      <c r="N603">
        <v>5059</v>
      </c>
    </row>
    <row r="604" spans="1:14" x14ac:dyDescent="0.25">
      <c r="A604" s="1">
        <v>43347</v>
      </c>
      <c r="B604" t="s">
        <v>14</v>
      </c>
      <c r="C604" s="2">
        <v>2777.9</v>
      </c>
      <c r="D604" s="2">
        <v>2849</v>
      </c>
      <c r="E604" s="2">
        <v>2725</v>
      </c>
      <c r="F604" s="2">
        <v>2762.65</v>
      </c>
      <c r="G604" s="2">
        <v>2736.85</v>
      </c>
      <c r="H604" s="2">
        <v>2735.65</v>
      </c>
      <c r="I604" s="2">
        <v>2772.92</v>
      </c>
      <c r="J604" s="2">
        <v>4725</v>
      </c>
      <c r="K604" s="2">
        <v>1786.5</v>
      </c>
      <c r="L604">
        <v>71453</v>
      </c>
      <c r="M604" s="2">
        <v>198133408.55000001</v>
      </c>
      <c r="N604">
        <v>9058</v>
      </c>
    </row>
    <row r="605" spans="1:14" x14ac:dyDescent="0.25">
      <c r="A605" s="1">
        <v>43348</v>
      </c>
      <c r="B605" t="s">
        <v>14</v>
      </c>
      <c r="C605" s="2">
        <v>2735</v>
      </c>
      <c r="D605" s="2">
        <v>2760</v>
      </c>
      <c r="E605" s="2">
        <v>2601</v>
      </c>
      <c r="F605" s="2">
        <v>2735.65</v>
      </c>
      <c r="G605" s="2">
        <v>2633.15</v>
      </c>
      <c r="H605" s="2">
        <v>2633.1</v>
      </c>
      <c r="I605" s="2">
        <v>2659.83</v>
      </c>
      <c r="J605" s="2">
        <v>4725</v>
      </c>
      <c r="K605" s="2">
        <v>1786.5</v>
      </c>
      <c r="L605">
        <v>68380</v>
      </c>
      <c r="M605" s="2">
        <v>181878962.44999999</v>
      </c>
      <c r="N605">
        <v>9830</v>
      </c>
    </row>
    <row r="606" spans="1:14" x14ac:dyDescent="0.25">
      <c r="A606" s="1">
        <v>43349</v>
      </c>
      <c r="B606" t="s">
        <v>14</v>
      </c>
      <c r="C606" s="2">
        <v>2666</v>
      </c>
      <c r="D606" s="2">
        <v>2698.25</v>
      </c>
      <c r="E606" s="2">
        <v>2619.4</v>
      </c>
      <c r="F606" s="2">
        <v>2633.1</v>
      </c>
      <c r="G606" s="2">
        <v>2621.1999999999998</v>
      </c>
      <c r="H606" s="2">
        <v>2630.85</v>
      </c>
      <c r="I606" s="2">
        <v>2647.23</v>
      </c>
      <c r="J606" s="2">
        <v>4725</v>
      </c>
      <c r="K606" s="2">
        <v>1786.5</v>
      </c>
      <c r="L606">
        <v>47958</v>
      </c>
      <c r="M606" s="2">
        <v>126955747.15000001</v>
      </c>
      <c r="N606">
        <v>6113</v>
      </c>
    </row>
    <row r="607" spans="1:14" x14ac:dyDescent="0.25">
      <c r="A607" s="1">
        <v>43350</v>
      </c>
      <c r="B607" t="s">
        <v>14</v>
      </c>
      <c r="C607" s="2">
        <v>2649</v>
      </c>
      <c r="D607" s="2">
        <v>2697.85</v>
      </c>
      <c r="E607" s="2">
        <v>2600</v>
      </c>
      <c r="F607" s="2">
        <v>2630.85</v>
      </c>
      <c r="G607" s="2">
        <v>2652.95</v>
      </c>
      <c r="H607" s="2">
        <v>2657.35</v>
      </c>
      <c r="I607" s="2">
        <v>2646.1</v>
      </c>
      <c r="J607" s="2">
        <v>4725</v>
      </c>
      <c r="K607" s="2">
        <v>1786.5</v>
      </c>
      <c r="L607">
        <v>67288</v>
      </c>
      <c r="M607" s="2">
        <v>178051044.55000001</v>
      </c>
      <c r="N607">
        <v>7894</v>
      </c>
    </row>
    <row r="608" spans="1:14" x14ac:dyDescent="0.25">
      <c r="A608" s="1">
        <v>43353</v>
      </c>
      <c r="B608" t="s">
        <v>14</v>
      </c>
      <c r="C608" s="2">
        <v>2652.95</v>
      </c>
      <c r="D608" s="2">
        <v>2678.7</v>
      </c>
      <c r="E608" s="2">
        <v>2605</v>
      </c>
      <c r="F608" s="2">
        <v>2657.35</v>
      </c>
      <c r="G608" s="2">
        <v>2615.85</v>
      </c>
      <c r="H608" s="2">
        <v>2617.3000000000002</v>
      </c>
      <c r="I608" s="2">
        <v>2637.8</v>
      </c>
      <c r="J608" s="2">
        <v>4725</v>
      </c>
      <c r="K608" s="2">
        <v>1786.5</v>
      </c>
      <c r="L608">
        <v>34394</v>
      </c>
      <c r="M608" s="2">
        <v>90724654.549999997</v>
      </c>
      <c r="N608">
        <v>4429</v>
      </c>
    </row>
    <row r="609" spans="1:14" x14ac:dyDescent="0.25">
      <c r="A609" s="1">
        <v>43354</v>
      </c>
      <c r="B609" t="s">
        <v>14</v>
      </c>
      <c r="C609" s="2">
        <v>2625</v>
      </c>
      <c r="D609" s="2">
        <v>2660</v>
      </c>
      <c r="E609" s="2">
        <v>2580</v>
      </c>
      <c r="F609" s="2">
        <v>2617.3000000000002</v>
      </c>
      <c r="G609" s="2">
        <v>2600</v>
      </c>
      <c r="H609" s="2">
        <v>2595.3000000000002</v>
      </c>
      <c r="I609" s="2">
        <v>2613.6</v>
      </c>
      <c r="J609" s="2">
        <v>4725</v>
      </c>
      <c r="K609" s="2">
        <v>1786.5</v>
      </c>
      <c r="L609">
        <v>46939</v>
      </c>
      <c r="M609" s="2">
        <v>122679650.34999999</v>
      </c>
      <c r="N609">
        <v>6958</v>
      </c>
    </row>
    <row r="610" spans="1:14" x14ac:dyDescent="0.25">
      <c r="A610" s="1">
        <v>43355</v>
      </c>
      <c r="B610" t="s">
        <v>14</v>
      </c>
      <c r="C610" s="2">
        <v>2616.9499999999998</v>
      </c>
      <c r="D610" s="2">
        <v>2617.9499999999998</v>
      </c>
      <c r="E610" s="2">
        <v>2516.1999999999998</v>
      </c>
      <c r="F610" s="2">
        <v>2595.3000000000002</v>
      </c>
      <c r="G610" s="2">
        <v>2544</v>
      </c>
      <c r="H610" s="2">
        <v>2543.9</v>
      </c>
      <c r="I610" s="2">
        <v>2548.77</v>
      </c>
      <c r="J610" s="2">
        <v>4725</v>
      </c>
      <c r="K610" s="2">
        <v>1786.5</v>
      </c>
      <c r="L610">
        <v>41738</v>
      </c>
      <c r="M610" s="2">
        <v>106380709.5</v>
      </c>
      <c r="N610">
        <v>4827</v>
      </c>
    </row>
    <row r="611" spans="1:14" x14ac:dyDescent="0.25">
      <c r="A611" s="1">
        <v>43357</v>
      </c>
      <c r="B611" t="s">
        <v>14</v>
      </c>
      <c r="C611" s="2">
        <v>2560</v>
      </c>
      <c r="D611" s="2">
        <v>2594.6999999999998</v>
      </c>
      <c r="E611" s="2">
        <v>2543.5</v>
      </c>
      <c r="F611" s="2">
        <v>2543.9</v>
      </c>
      <c r="G611" s="2">
        <v>2547.9</v>
      </c>
      <c r="H611" s="2">
        <v>2555.65</v>
      </c>
      <c r="I611" s="2">
        <v>2565.4899999999998</v>
      </c>
      <c r="J611" s="2">
        <v>4725</v>
      </c>
      <c r="K611" s="2">
        <v>1786.5</v>
      </c>
      <c r="L611">
        <v>33895</v>
      </c>
      <c r="M611" s="2">
        <v>86957428.799999997</v>
      </c>
      <c r="N611">
        <v>5038</v>
      </c>
    </row>
    <row r="612" spans="1:14" x14ac:dyDescent="0.25">
      <c r="A612" s="1">
        <v>43360</v>
      </c>
      <c r="B612" t="s">
        <v>14</v>
      </c>
      <c r="C612" s="2">
        <v>2541</v>
      </c>
      <c r="D612" s="2">
        <v>2811.2</v>
      </c>
      <c r="E612" s="2">
        <v>2520.25</v>
      </c>
      <c r="F612" s="2">
        <v>2555.65</v>
      </c>
      <c r="G612" s="2">
        <v>2811.2</v>
      </c>
      <c r="H612" s="2">
        <v>2811.2</v>
      </c>
      <c r="I612" s="2">
        <v>2747.18</v>
      </c>
      <c r="J612" s="2">
        <v>4725</v>
      </c>
      <c r="K612" s="2">
        <v>1786.5</v>
      </c>
      <c r="L612">
        <v>305424</v>
      </c>
      <c r="M612" s="2">
        <v>839054274.70000005</v>
      </c>
      <c r="N612">
        <v>21997</v>
      </c>
    </row>
    <row r="613" spans="1:14" x14ac:dyDescent="0.25">
      <c r="A613" s="1">
        <v>43361</v>
      </c>
      <c r="B613" t="s">
        <v>14</v>
      </c>
      <c r="C613" s="2">
        <v>2870</v>
      </c>
      <c r="D613" s="2">
        <v>2944.4</v>
      </c>
      <c r="E613" s="2">
        <v>2700</v>
      </c>
      <c r="F613" s="2">
        <v>2811.2</v>
      </c>
      <c r="G613" s="2">
        <v>2715.1</v>
      </c>
      <c r="H613" s="2">
        <v>2716.45</v>
      </c>
      <c r="I613" s="2">
        <v>2844.26</v>
      </c>
      <c r="J613" s="2">
        <v>4725</v>
      </c>
      <c r="K613" s="2">
        <v>1786.5</v>
      </c>
      <c r="L613">
        <v>206572</v>
      </c>
      <c r="M613" s="2">
        <v>587545368.85000002</v>
      </c>
      <c r="N613">
        <v>23218</v>
      </c>
    </row>
    <row r="614" spans="1:14" x14ac:dyDescent="0.25">
      <c r="A614" s="1">
        <v>43362</v>
      </c>
      <c r="B614" t="s">
        <v>14</v>
      </c>
      <c r="C614" s="2">
        <v>2724</v>
      </c>
      <c r="D614" s="2">
        <v>2786.5</v>
      </c>
      <c r="E614" s="2">
        <v>2660</v>
      </c>
      <c r="F614" s="2">
        <v>2716.45</v>
      </c>
      <c r="G614" s="2">
        <v>2679</v>
      </c>
      <c r="H614" s="2">
        <v>2676.3</v>
      </c>
      <c r="I614" s="2">
        <v>2714.16</v>
      </c>
      <c r="J614" s="2">
        <v>4725</v>
      </c>
      <c r="K614" s="2">
        <v>1786.5</v>
      </c>
      <c r="L614">
        <v>62669</v>
      </c>
      <c r="M614" s="2">
        <v>170093439.65000001</v>
      </c>
      <c r="N614">
        <v>7961</v>
      </c>
    </row>
    <row r="615" spans="1:14" x14ac:dyDescent="0.25">
      <c r="A615" s="1">
        <v>43364</v>
      </c>
      <c r="B615" t="s">
        <v>14</v>
      </c>
      <c r="C615" s="2">
        <v>2694.8</v>
      </c>
      <c r="D615" s="2">
        <v>2735</v>
      </c>
      <c r="E615" s="2">
        <v>2408.6999999999998</v>
      </c>
      <c r="F615" s="2">
        <v>2676.3</v>
      </c>
      <c r="G615" s="2">
        <v>2565</v>
      </c>
      <c r="H615" s="2">
        <v>2563.6999999999998</v>
      </c>
      <c r="I615" s="2">
        <v>2569.83</v>
      </c>
      <c r="J615" s="2">
        <v>4725</v>
      </c>
      <c r="K615" s="2">
        <v>1786.5</v>
      </c>
      <c r="L615">
        <v>84194</v>
      </c>
      <c r="M615" s="2">
        <v>216364321.25</v>
      </c>
      <c r="N615">
        <v>12534</v>
      </c>
    </row>
    <row r="616" spans="1:14" x14ac:dyDescent="0.25">
      <c r="A616" s="1">
        <v>43367</v>
      </c>
      <c r="B616" t="s">
        <v>14</v>
      </c>
      <c r="C616" s="2">
        <v>2589.9</v>
      </c>
      <c r="D616" s="2">
        <v>2624.95</v>
      </c>
      <c r="E616" s="2">
        <v>2505.65</v>
      </c>
      <c r="F616" s="2">
        <v>2563.6999999999998</v>
      </c>
      <c r="G616" s="2">
        <v>2542</v>
      </c>
      <c r="H616" s="2">
        <v>2541.25</v>
      </c>
      <c r="I616" s="2">
        <v>2560.9299999999998</v>
      </c>
      <c r="J616" s="2">
        <v>4725</v>
      </c>
      <c r="K616" s="2">
        <v>1786.5</v>
      </c>
      <c r="L616">
        <v>60470</v>
      </c>
      <c r="M616" s="2">
        <v>154859167.40000001</v>
      </c>
      <c r="N616">
        <v>8221</v>
      </c>
    </row>
    <row r="617" spans="1:14" x14ac:dyDescent="0.25">
      <c r="A617" s="1">
        <v>43368</v>
      </c>
      <c r="B617" t="s">
        <v>14</v>
      </c>
      <c r="C617" s="2">
        <v>2553</v>
      </c>
      <c r="D617" s="2">
        <v>2575</v>
      </c>
      <c r="E617" s="2">
        <v>2473.9</v>
      </c>
      <c r="F617" s="2">
        <v>2541.25</v>
      </c>
      <c r="G617" s="2">
        <v>2500</v>
      </c>
      <c r="H617" s="2">
        <v>2504.5500000000002</v>
      </c>
      <c r="I617" s="2">
        <v>2525.3000000000002</v>
      </c>
      <c r="J617" s="2">
        <v>4725</v>
      </c>
      <c r="K617" s="2">
        <v>1786.5</v>
      </c>
      <c r="L617">
        <v>49807</v>
      </c>
      <c r="M617" s="2">
        <v>125777592.40000001</v>
      </c>
      <c r="N617">
        <v>7348</v>
      </c>
    </row>
    <row r="618" spans="1:14" x14ac:dyDescent="0.25">
      <c r="A618" s="1">
        <v>43369</v>
      </c>
      <c r="B618" t="s">
        <v>14</v>
      </c>
      <c r="C618" s="2">
        <v>2540</v>
      </c>
      <c r="D618" s="2">
        <v>2562.65</v>
      </c>
      <c r="E618" s="2">
        <v>2446</v>
      </c>
      <c r="F618" s="2">
        <v>2504.5500000000002</v>
      </c>
      <c r="G618" s="2">
        <v>2455</v>
      </c>
      <c r="H618" s="2">
        <v>2458.15</v>
      </c>
      <c r="I618" s="2">
        <v>2491.44</v>
      </c>
      <c r="J618" s="2">
        <v>4725</v>
      </c>
      <c r="K618" s="2">
        <v>1786.5</v>
      </c>
      <c r="L618">
        <v>45971</v>
      </c>
      <c r="M618" s="2">
        <v>114533933.84999999</v>
      </c>
      <c r="N618">
        <v>6776</v>
      </c>
    </row>
    <row r="619" spans="1:14" x14ac:dyDescent="0.25">
      <c r="A619" s="1">
        <v>43370</v>
      </c>
      <c r="B619" t="s">
        <v>14</v>
      </c>
      <c r="C619" s="2">
        <v>2472.4</v>
      </c>
      <c r="D619" s="2">
        <v>2485</v>
      </c>
      <c r="E619" s="2">
        <v>2395.9499999999998</v>
      </c>
      <c r="F619" s="2">
        <v>2458.15</v>
      </c>
      <c r="G619" s="2">
        <v>2399</v>
      </c>
      <c r="H619" s="2">
        <v>2401.4</v>
      </c>
      <c r="I619" s="2">
        <v>2427.4899999999998</v>
      </c>
      <c r="J619" s="2">
        <v>4725</v>
      </c>
      <c r="K619" s="2">
        <v>1786.5</v>
      </c>
      <c r="L619">
        <v>37701</v>
      </c>
      <c r="M619" s="2">
        <v>91518823.299999997</v>
      </c>
      <c r="N619">
        <v>4967</v>
      </c>
    </row>
    <row r="620" spans="1:14" x14ac:dyDescent="0.25">
      <c r="A620" s="1">
        <v>43371</v>
      </c>
      <c r="B620" t="s">
        <v>14</v>
      </c>
      <c r="C620" s="2">
        <v>2405</v>
      </c>
      <c r="D620" s="2">
        <v>2423.9499999999998</v>
      </c>
      <c r="E620" s="2">
        <v>2173</v>
      </c>
      <c r="F620" s="2">
        <v>2401.4</v>
      </c>
      <c r="G620" s="2">
        <v>2185</v>
      </c>
      <c r="H620" s="2">
        <v>2185.1</v>
      </c>
      <c r="I620" s="2">
        <v>2246.04</v>
      </c>
      <c r="J620" s="2">
        <v>4725</v>
      </c>
      <c r="K620" s="2">
        <v>1786.5</v>
      </c>
      <c r="L620">
        <v>97590</v>
      </c>
      <c r="M620" s="2">
        <v>219190963.69999999</v>
      </c>
      <c r="N620">
        <v>11296</v>
      </c>
    </row>
    <row r="621" spans="1:14" x14ac:dyDescent="0.25">
      <c r="A621" s="1">
        <v>43374</v>
      </c>
      <c r="B621" t="s">
        <v>14</v>
      </c>
      <c r="C621" s="2">
        <v>2121.1999999999998</v>
      </c>
      <c r="D621" s="2">
        <v>2205</v>
      </c>
      <c r="E621" s="2">
        <v>2014.65</v>
      </c>
      <c r="F621" s="2">
        <v>2185.1</v>
      </c>
      <c r="G621" s="2">
        <v>2165</v>
      </c>
      <c r="H621" s="2">
        <v>2160.65</v>
      </c>
      <c r="I621" s="2">
        <v>2115.6</v>
      </c>
      <c r="J621" s="2">
        <v>4725</v>
      </c>
      <c r="K621" s="2">
        <v>1786.5</v>
      </c>
      <c r="L621">
        <v>93246</v>
      </c>
      <c r="M621" s="2">
        <v>197271468.25</v>
      </c>
      <c r="N621">
        <v>11846</v>
      </c>
    </row>
    <row r="622" spans="1:14" x14ac:dyDescent="0.25">
      <c r="A622" s="1">
        <v>43376</v>
      </c>
      <c r="B622" t="s">
        <v>14</v>
      </c>
      <c r="C622" s="2">
        <v>2149</v>
      </c>
      <c r="D622" s="2">
        <v>2230</v>
      </c>
      <c r="E622" s="2">
        <v>2083.25</v>
      </c>
      <c r="F622" s="2">
        <v>2160.65</v>
      </c>
      <c r="G622" s="2">
        <v>2153.0500000000002</v>
      </c>
      <c r="H622" s="2">
        <v>2169.8000000000002</v>
      </c>
      <c r="I622" s="2">
        <v>2178.94</v>
      </c>
      <c r="J622" s="2">
        <v>4725</v>
      </c>
      <c r="K622" s="2">
        <v>1786.5</v>
      </c>
      <c r="L622">
        <v>71958</v>
      </c>
      <c r="M622" s="2">
        <v>156792041.44999999</v>
      </c>
      <c r="N622">
        <v>9956</v>
      </c>
    </row>
    <row r="623" spans="1:14" x14ac:dyDescent="0.25">
      <c r="A623" s="1">
        <v>43377</v>
      </c>
      <c r="B623" t="s">
        <v>14</v>
      </c>
      <c r="C623" s="2">
        <v>2130</v>
      </c>
      <c r="D623" s="2">
        <v>2149.35</v>
      </c>
      <c r="E623" s="2">
        <v>2083.5</v>
      </c>
      <c r="F623" s="2">
        <v>2169.8000000000002</v>
      </c>
      <c r="G623" s="2">
        <v>2090.75</v>
      </c>
      <c r="H623" s="2">
        <v>2105.1999999999998</v>
      </c>
      <c r="I623" s="2">
        <v>2111.8200000000002</v>
      </c>
      <c r="J623" s="2">
        <v>4725</v>
      </c>
      <c r="K623" s="2">
        <v>1786.5</v>
      </c>
      <c r="L623">
        <v>49232</v>
      </c>
      <c r="M623" s="2">
        <v>103969274.8</v>
      </c>
      <c r="N623">
        <v>6653</v>
      </c>
    </row>
    <row r="624" spans="1:14" x14ac:dyDescent="0.25">
      <c r="A624" s="1">
        <v>43378</v>
      </c>
      <c r="B624" t="s">
        <v>14</v>
      </c>
      <c r="C624" s="2">
        <v>2084</v>
      </c>
      <c r="D624" s="2">
        <v>2176.9</v>
      </c>
      <c r="E624" s="2">
        <v>2022</v>
      </c>
      <c r="F624" s="2">
        <v>2105.1999999999998</v>
      </c>
      <c r="G624" s="2">
        <v>2042</v>
      </c>
      <c r="H624" s="2">
        <v>2071.9499999999998</v>
      </c>
      <c r="I624" s="2">
        <v>2116.48</v>
      </c>
      <c r="J624" s="2">
        <v>4725</v>
      </c>
      <c r="K624" s="2">
        <v>1786.5</v>
      </c>
      <c r="L624">
        <v>65636</v>
      </c>
      <c r="M624" s="2">
        <v>138917070.69999999</v>
      </c>
      <c r="N624">
        <v>8848</v>
      </c>
    </row>
    <row r="625" spans="1:14" x14ac:dyDescent="0.25">
      <c r="A625" s="1">
        <v>43381</v>
      </c>
      <c r="B625" t="s">
        <v>14</v>
      </c>
      <c r="C625" s="2">
        <v>2069.9</v>
      </c>
      <c r="D625" s="2">
        <v>2149</v>
      </c>
      <c r="E625" s="2">
        <v>2056</v>
      </c>
      <c r="F625" s="2">
        <v>2071.9499999999998</v>
      </c>
      <c r="G625" s="2">
        <v>2121.1999999999998</v>
      </c>
      <c r="H625" s="2">
        <v>2118.6</v>
      </c>
      <c r="I625" s="2">
        <v>2100.2800000000002</v>
      </c>
      <c r="J625" s="2">
        <v>4725</v>
      </c>
      <c r="K625" s="2">
        <v>1786.5</v>
      </c>
      <c r="L625">
        <v>58576</v>
      </c>
      <c r="M625" s="2">
        <v>123025886.7</v>
      </c>
      <c r="N625">
        <v>7108</v>
      </c>
    </row>
    <row r="626" spans="1:14" x14ac:dyDescent="0.25">
      <c r="A626" s="1">
        <v>43382</v>
      </c>
      <c r="B626" t="s">
        <v>14</v>
      </c>
      <c r="C626" s="2">
        <v>2138</v>
      </c>
      <c r="D626" s="2">
        <v>2164</v>
      </c>
      <c r="E626" s="2">
        <v>2050</v>
      </c>
      <c r="F626" s="2">
        <v>2118.6</v>
      </c>
      <c r="G626" s="2">
        <v>2069</v>
      </c>
      <c r="H626" s="2">
        <v>2081.4499999999998</v>
      </c>
      <c r="I626" s="2">
        <v>2112.8000000000002</v>
      </c>
      <c r="J626" s="2">
        <v>4725</v>
      </c>
      <c r="K626" s="2">
        <v>1786.5</v>
      </c>
      <c r="L626">
        <v>44827</v>
      </c>
      <c r="M626" s="2">
        <v>94710527.75</v>
      </c>
      <c r="N626">
        <v>5864</v>
      </c>
    </row>
    <row r="627" spans="1:14" x14ac:dyDescent="0.25">
      <c r="A627" s="1">
        <v>43383</v>
      </c>
      <c r="B627" t="s">
        <v>14</v>
      </c>
      <c r="C627" s="2">
        <v>2102.9499999999998</v>
      </c>
      <c r="D627" s="2">
        <v>2429.85</v>
      </c>
      <c r="E627" s="2">
        <v>2085.0500000000002</v>
      </c>
      <c r="F627" s="2">
        <v>2081.4499999999998</v>
      </c>
      <c r="G627" s="2">
        <v>2329.5</v>
      </c>
      <c r="H627" s="2">
        <v>2331.3000000000002</v>
      </c>
      <c r="I627" s="2">
        <v>2337.67</v>
      </c>
      <c r="J627" s="2">
        <v>4725</v>
      </c>
      <c r="K627" s="2">
        <v>1786.5</v>
      </c>
      <c r="L627">
        <v>295431</v>
      </c>
      <c r="M627" s="2">
        <v>690620043.54999995</v>
      </c>
      <c r="N627">
        <v>37818</v>
      </c>
    </row>
    <row r="628" spans="1:14" x14ac:dyDescent="0.25">
      <c r="A628" s="1">
        <v>43384</v>
      </c>
      <c r="B628" t="s">
        <v>14</v>
      </c>
      <c r="C628" s="2">
        <v>2200</v>
      </c>
      <c r="D628" s="2">
        <v>2270</v>
      </c>
      <c r="E628" s="2">
        <v>2100</v>
      </c>
      <c r="F628" s="2">
        <v>2331.3000000000002</v>
      </c>
      <c r="G628" s="2">
        <v>2195.1</v>
      </c>
      <c r="H628" s="2">
        <v>2196.25</v>
      </c>
      <c r="I628" s="2">
        <v>2210.88</v>
      </c>
      <c r="J628" s="2">
        <v>4725</v>
      </c>
      <c r="K628" s="2">
        <v>1786.5</v>
      </c>
      <c r="L628">
        <v>117457</v>
      </c>
      <c r="M628" s="2">
        <v>259683098.5</v>
      </c>
      <c r="N628">
        <v>15740</v>
      </c>
    </row>
    <row r="629" spans="1:14" x14ac:dyDescent="0.25">
      <c r="A629" s="1">
        <v>43385</v>
      </c>
      <c r="B629" t="s">
        <v>14</v>
      </c>
      <c r="C629" s="2">
        <v>2233.3000000000002</v>
      </c>
      <c r="D629" s="2">
        <v>2350</v>
      </c>
      <c r="E629" s="2">
        <v>2233.25</v>
      </c>
      <c r="F629" s="2">
        <v>2196.25</v>
      </c>
      <c r="G629" s="2">
        <v>2280</v>
      </c>
      <c r="H629" s="2">
        <v>2279.1999999999998</v>
      </c>
      <c r="I629" s="2">
        <v>2300.5100000000002</v>
      </c>
      <c r="J629" s="2">
        <v>4725</v>
      </c>
      <c r="K629" s="2">
        <v>1786.5</v>
      </c>
      <c r="L629">
        <v>91090</v>
      </c>
      <c r="M629" s="2">
        <v>209553432.80000001</v>
      </c>
      <c r="N629">
        <v>9511</v>
      </c>
    </row>
    <row r="630" spans="1:14" x14ac:dyDescent="0.25">
      <c r="A630" s="1">
        <v>43388</v>
      </c>
      <c r="B630" t="s">
        <v>14</v>
      </c>
      <c r="C630" s="2">
        <v>2289</v>
      </c>
      <c r="D630" s="2">
        <v>2655</v>
      </c>
      <c r="E630" s="2">
        <v>2268</v>
      </c>
      <c r="F630" s="2">
        <v>2279.1999999999998</v>
      </c>
      <c r="G630" s="2">
        <v>2566.4</v>
      </c>
      <c r="H630" s="2">
        <v>2576.4499999999998</v>
      </c>
      <c r="I630" s="2">
        <v>2527.89</v>
      </c>
      <c r="J630" s="2">
        <v>4725</v>
      </c>
      <c r="K630" s="2">
        <v>1786.5</v>
      </c>
      <c r="L630">
        <v>583340</v>
      </c>
      <c r="M630" s="2">
        <v>1474621677.1500001</v>
      </c>
      <c r="N630">
        <v>55307</v>
      </c>
    </row>
    <row r="631" spans="1:14" x14ac:dyDescent="0.25">
      <c r="A631" s="1">
        <v>43389</v>
      </c>
      <c r="B631" t="s">
        <v>14</v>
      </c>
      <c r="C631" s="2">
        <v>2618</v>
      </c>
      <c r="D631" s="2">
        <v>2727</v>
      </c>
      <c r="E631" s="2">
        <v>2590</v>
      </c>
      <c r="F631" s="2">
        <v>2576.4499999999998</v>
      </c>
      <c r="G631" s="2">
        <v>2596</v>
      </c>
      <c r="H631" s="2">
        <v>2608.75</v>
      </c>
      <c r="I631" s="2">
        <v>2659.51</v>
      </c>
      <c r="J631" s="2">
        <v>4725</v>
      </c>
      <c r="K631" s="2">
        <v>1786.5</v>
      </c>
      <c r="L631">
        <v>288724</v>
      </c>
      <c r="M631" s="2">
        <v>767863406</v>
      </c>
      <c r="N631">
        <v>28639</v>
      </c>
    </row>
    <row r="632" spans="1:14" x14ac:dyDescent="0.25">
      <c r="A632" s="1">
        <v>43390</v>
      </c>
      <c r="B632" t="s">
        <v>14</v>
      </c>
      <c r="C632" s="2">
        <v>2672</v>
      </c>
      <c r="D632" s="2">
        <v>2681.45</v>
      </c>
      <c r="E632" s="2">
        <v>2450.1</v>
      </c>
      <c r="F632" s="2">
        <v>2608.75</v>
      </c>
      <c r="G632" s="2">
        <v>2470</v>
      </c>
      <c r="H632" s="2">
        <v>2475.25</v>
      </c>
      <c r="I632" s="2">
        <v>2572.65</v>
      </c>
      <c r="J632" s="2">
        <v>4725</v>
      </c>
      <c r="K632" s="2">
        <v>1786.5</v>
      </c>
      <c r="L632">
        <v>135505</v>
      </c>
      <c r="M632" s="2">
        <v>348607043.25</v>
      </c>
      <c r="N632">
        <v>15386</v>
      </c>
    </row>
    <row r="633" spans="1:14" x14ac:dyDescent="0.25">
      <c r="A633" s="1">
        <v>43392</v>
      </c>
      <c r="B633" t="s">
        <v>14</v>
      </c>
      <c r="C633" s="2">
        <v>2451</v>
      </c>
      <c r="D633" s="2">
        <v>2539.9499999999998</v>
      </c>
      <c r="E633" s="2">
        <v>2388.5500000000002</v>
      </c>
      <c r="F633" s="2">
        <v>2475.25</v>
      </c>
      <c r="G633" s="2">
        <v>2448</v>
      </c>
      <c r="H633" s="2">
        <v>2431.35</v>
      </c>
      <c r="I633" s="2">
        <v>2453.83</v>
      </c>
      <c r="J633" s="2">
        <v>4725</v>
      </c>
      <c r="K633" s="2">
        <v>1786.5</v>
      </c>
      <c r="L633">
        <v>80907</v>
      </c>
      <c r="M633" s="2">
        <v>198532294.09999999</v>
      </c>
      <c r="N633">
        <v>12232</v>
      </c>
    </row>
    <row r="634" spans="1:14" x14ac:dyDescent="0.25">
      <c r="A634" s="1">
        <v>43395</v>
      </c>
      <c r="B634" t="s">
        <v>14</v>
      </c>
      <c r="C634" s="2">
        <v>2465</v>
      </c>
      <c r="D634" s="2">
        <v>2495</v>
      </c>
      <c r="E634" s="2">
        <v>2355.8000000000002</v>
      </c>
      <c r="F634" s="2">
        <v>2431.35</v>
      </c>
      <c r="G634" s="2">
        <v>2435</v>
      </c>
      <c r="H634" s="2">
        <v>2404.0500000000002</v>
      </c>
      <c r="I634" s="2">
        <v>2435.23</v>
      </c>
      <c r="J634" s="2">
        <v>4725</v>
      </c>
      <c r="K634" s="2">
        <v>1786.5</v>
      </c>
      <c r="L634">
        <v>70889</v>
      </c>
      <c r="M634" s="2">
        <v>172631353.09999999</v>
      </c>
      <c r="N634">
        <v>10300</v>
      </c>
    </row>
    <row r="635" spans="1:14" x14ac:dyDescent="0.25">
      <c r="A635" s="1">
        <v>43396</v>
      </c>
      <c r="B635" t="s">
        <v>14</v>
      </c>
      <c r="C635" s="2">
        <v>2370</v>
      </c>
      <c r="D635" s="2">
        <v>2461.9</v>
      </c>
      <c r="E635" s="2">
        <v>2362</v>
      </c>
      <c r="F635" s="2">
        <v>2404.0500000000002</v>
      </c>
      <c r="G635" s="2">
        <v>2440</v>
      </c>
      <c r="H635" s="2">
        <v>2408.1</v>
      </c>
      <c r="I635" s="2">
        <v>2408.0500000000002</v>
      </c>
      <c r="J635" s="2">
        <v>4725</v>
      </c>
      <c r="K635" s="2">
        <v>1786.5</v>
      </c>
      <c r="L635">
        <v>58358</v>
      </c>
      <c r="M635" s="2">
        <v>140528992.05000001</v>
      </c>
      <c r="N635">
        <v>9235</v>
      </c>
    </row>
    <row r="636" spans="1:14" x14ac:dyDescent="0.25">
      <c r="A636" s="1">
        <v>43397</v>
      </c>
      <c r="B636" t="s">
        <v>14</v>
      </c>
      <c r="C636" s="2">
        <v>2459</v>
      </c>
      <c r="D636" s="2">
        <v>2479</v>
      </c>
      <c r="E636" s="2">
        <v>2366</v>
      </c>
      <c r="F636" s="2">
        <v>2408.1</v>
      </c>
      <c r="G636" s="2">
        <v>2381</v>
      </c>
      <c r="H636" s="2">
        <v>2388.8000000000002</v>
      </c>
      <c r="I636" s="2">
        <v>2412.4499999999998</v>
      </c>
      <c r="J636" s="2">
        <v>4725</v>
      </c>
      <c r="K636" s="2">
        <v>1786.5</v>
      </c>
      <c r="L636">
        <v>56694</v>
      </c>
      <c r="M636" s="2">
        <v>136771604.65000001</v>
      </c>
      <c r="N636">
        <v>7820</v>
      </c>
    </row>
    <row r="637" spans="1:14" x14ac:dyDescent="0.25">
      <c r="A637" s="1">
        <v>43398</v>
      </c>
      <c r="B637" t="s">
        <v>14</v>
      </c>
      <c r="C637" s="2">
        <v>2358.8000000000002</v>
      </c>
      <c r="D637" s="2">
        <v>2374</v>
      </c>
      <c r="E637" s="2">
        <v>2311</v>
      </c>
      <c r="F637" s="2">
        <v>2388.8000000000002</v>
      </c>
      <c r="G637" s="2">
        <v>2330</v>
      </c>
      <c r="H637" s="2">
        <v>2322.65</v>
      </c>
      <c r="I637" s="2">
        <v>2339.17</v>
      </c>
      <c r="J637" s="2">
        <v>4725</v>
      </c>
      <c r="K637" s="2">
        <v>1786.5</v>
      </c>
      <c r="L637">
        <v>35601</v>
      </c>
      <c r="M637" s="2">
        <v>83276958.549999997</v>
      </c>
      <c r="N637">
        <v>4889</v>
      </c>
    </row>
    <row r="638" spans="1:14" x14ac:dyDescent="0.25">
      <c r="A638" s="1">
        <v>43399</v>
      </c>
      <c r="B638" t="s">
        <v>14</v>
      </c>
      <c r="C638" s="2">
        <v>2338</v>
      </c>
      <c r="D638" s="2">
        <v>2425</v>
      </c>
      <c r="E638" s="2">
        <v>2280</v>
      </c>
      <c r="F638" s="2">
        <v>2322.65</v>
      </c>
      <c r="G638" s="2">
        <v>2325.65</v>
      </c>
      <c r="H638" s="2">
        <v>2325.6</v>
      </c>
      <c r="I638" s="2">
        <v>2348.13</v>
      </c>
      <c r="J638" s="2">
        <v>4725</v>
      </c>
      <c r="K638" s="2">
        <v>1786.5</v>
      </c>
      <c r="L638">
        <v>66620</v>
      </c>
      <c r="M638" s="2">
        <v>156432653.59999999</v>
      </c>
      <c r="N638">
        <v>9575</v>
      </c>
    </row>
    <row r="639" spans="1:14" x14ac:dyDescent="0.25">
      <c r="A639" s="1">
        <v>43402</v>
      </c>
      <c r="B639" t="s">
        <v>14</v>
      </c>
      <c r="C639" s="2">
        <v>2357.9</v>
      </c>
      <c r="D639" s="2">
        <v>2455</v>
      </c>
      <c r="E639" s="2">
        <v>2357.9</v>
      </c>
      <c r="F639" s="2">
        <v>2325.6</v>
      </c>
      <c r="G639" s="2">
        <v>2436.5</v>
      </c>
      <c r="H639" s="2">
        <v>2438.1999999999998</v>
      </c>
      <c r="I639" s="2">
        <v>2404.5300000000002</v>
      </c>
      <c r="J639" s="2">
        <v>4725</v>
      </c>
      <c r="K639" s="2">
        <v>1786.5</v>
      </c>
      <c r="L639">
        <v>94291</v>
      </c>
      <c r="M639" s="2">
        <v>226725538.05000001</v>
      </c>
      <c r="N639">
        <v>11999</v>
      </c>
    </row>
    <row r="640" spans="1:14" x14ac:dyDescent="0.25">
      <c r="A640" s="1">
        <v>43403</v>
      </c>
      <c r="B640" t="s">
        <v>14</v>
      </c>
      <c r="C640" s="2">
        <v>2444</v>
      </c>
      <c r="D640" s="2">
        <v>2566</v>
      </c>
      <c r="E640" s="2">
        <v>2425.9499999999998</v>
      </c>
      <c r="F640" s="2">
        <v>2438.1999999999998</v>
      </c>
      <c r="G640" s="2">
        <v>2485</v>
      </c>
      <c r="H640" s="2">
        <v>2485.6999999999998</v>
      </c>
      <c r="I640" s="2">
        <v>2498.7399999999998</v>
      </c>
      <c r="J640" s="2">
        <v>4725</v>
      </c>
      <c r="K640" s="2">
        <v>1786.5</v>
      </c>
      <c r="L640">
        <v>116674</v>
      </c>
      <c r="M640" s="2">
        <v>291537887.44999999</v>
      </c>
      <c r="N640">
        <v>13026</v>
      </c>
    </row>
    <row r="641" spans="1:14" x14ac:dyDescent="0.25">
      <c r="A641" s="1">
        <v>43404</v>
      </c>
      <c r="B641" t="s">
        <v>14</v>
      </c>
      <c r="C641" s="2">
        <v>2504.9499999999998</v>
      </c>
      <c r="D641" s="2">
        <v>2529.9499999999998</v>
      </c>
      <c r="E641" s="2">
        <v>2428.15</v>
      </c>
      <c r="F641" s="2">
        <v>2485.6999999999998</v>
      </c>
      <c r="G641" s="2">
        <v>2490</v>
      </c>
      <c r="H641" s="2">
        <v>2493.4499999999998</v>
      </c>
      <c r="I641" s="2">
        <v>2484.61</v>
      </c>
      <c r="J641" s="2">
        <v>4725</v>
      </c>
      <c r="K641" s="2">
        <v>1786.5</v>
      </c>
      <c r="L641">
        <v>69942</v>
      </c>
      <c r="M641" s="2">
        <v>173778428.90000001</v>
      </c>
      <c r="N641">
        <v>7720</v>
      </c>
    </row>
    <row r="642" spans="1:14" x14ac:dyDescent="0.25">
      <c r="A642" s="1">
        <v>43405</v>
      </c>
      <c r="B642" t="s">
        <v>14</v>
      </c>
      <c r="C642" s="2">
        <v>2471</v>
      </c>
      <c r="D642" s="2">
        <v>2589.9499999999998</v>
      </c>
      <c r="E642" s="2">
        <v>2471</v>
      </c>
      <c r="F642" s="2">
        <v>2493.4499999999998</v>
      </c>
      <c r="G642" s="2">
        <v>2510</v>
      </c>
      <c r="H642" s="2">
        <v>2517.1</v>
      </c>
      <c r="I642" s="2">
        <v>2532.0500000000002</v>
      </c>
      <c r="J642" s="2">
        <v>4725</v>
      </c>
      <c r="K642" s="2">
        <v>1786.5</v>
      </c>
      <c r="L642">
        <v>92772</v>
      </c>
      <c r="M642" s="2">
        <v>234903104.19999999</v>
      </c>
      <c r="N642">
        <v>11736</v>
      </c>
    </row>
    <row r="643" spans="1:14" x14ac:dyDescent="0.25">
      <c r="A643" s="1">
        <v>43406</v>
      </c>
      <c r="B643" t="s">
        <v>14</v>
      </c>
      <c r="C643" s="2">
        <v>2539</v>
      </c>
      <c r="D643" s="2">
        <v>2876.8</v>
      </c>
      <c r="E643" s="2">
        <v>2526</v>
      </c>
      <c r="F643" s="2">
        <v>2517.1</v>
      </c>
      <c r="G643" s="2">
        <v>2859</v>
      </c>
      <c r="H643" s="2">
        <v>2822.9</v>
      </c>
      <c r="I643" s="2">
        <v>2732.46</v>
      </c>
      <c r="J643" s="2">
        <v>4725</v>
      </c>
      <c r="K643" s="2">
        <v>1786.5</v>
      </c>
      <c r="L643">
        <v>444985</v>
      </c>
      <c r="M643" s="2">
        <v>1215901842.3</v>
      </c>
      <c r="N643">
        <v>44349</v>
      </c>
    </row>
    <row r="644" spans="1:14" x14ac:dyDescent="0.25">
      <c r="A644" s="1">
        <v>43409</v>
      </c>
      <c r="B644" t="s">
        <v>14</v>
      </c>
      <c r="C644" s="2">
        <v>2870</v>
      </c>
      <c r="D644" s="2">
        <v>2954.95</v>
      </c>
      <c r="E644" s="2">
        <v>2361</v>
      </c>
      <c r="F644" s="2">
        <v>2822.9</v>
      </c>
      <c r="G644" s="2">
        <v>2410</v>
      </c>
      <c r="H644" s="2">
        <v>2432.1</v>
      </c>
      <c r="I644" s="2">
        <v>2626.77</v>
      </c>
      <c r="J644" s="2">
        <v>4725</v>
      </c>
      <c r="K644" s="2">
        <v>1786.5</v>
      </c>
      <c r="L644">
        <v>847309</v>
      </c>
      <c r="M644" s="2">
        <v>2225689114.8000002</v>
      </c>
      <c r="N644">
        <v>91139</v>
      </c>
    </row>
    <row r="645" spans="1:14" x14ac:dyDescent="0.25">
      <c r="A645" s="1">
        <v>43410</v>
      </c>
      <c r="B645" t="s">
        <v>14</v>
      </c>
      <c r="C645" s="2">
        <v>2400</v>
      </c>
      <c r="D645" s="2">
        <v>2479.8000000000002</v>
      </c>
      <c r="E645" s="2">
        <v>2350</v>
      </c>
      <c r="F645" s="2">
        <v>2432.1</v>
      </c>
      <c r="G645" s="2">
        <v>2400.25</v>
      </c>
      <c r="H645" s="2">
        <v>2401.6</v>
      </c>
      <c r="I645" s="2">
        <v>2414.87</v>
      </c>
      <c r="J645" s="2">
        <v>4725</v>
      </c>
      <c r="K645" s="2">
        <v>1786.5</v>
      </c>
      <c r="L645">
        <v>222731</v>
      </c>
      <c r="M645" s="2">
        <v>537865367.25</v>
      </c>
      <c r="N645">
        <v>24654</v>
      </c>
    </row>
    <row r="646" spans="1:14" x14ac:dyDescent="0.25">
      <c r="A646" s="1">
        <v>43411</v>
      </c>
      <c r="B646" t="s">
        <v>14</v>
      </c>
      <c r="C646" s="2">
        <v>2405</v>
      </c>
      <c r="D646" s="2">
        <v>2434.9499999999998</v>
      </c>
      <c r="E646" s="2">
        <v>2395</v>
      </c>
      <c r="F646" s="2">
        <v>2401.6</v>
      </c>
      <c r="G646" s="2">
        <v>2411.1</v>
      </c>
      <c r="H646" s="2">
        <v>2417.6</v>
      </c>
      <c r="I646" s="2">
        <v>2418.6799999999998</v>
      </c>
      <c r="J646" s="2">
        <v>4725</v>
      </c>
      <c r="K646" s="2">
        <v>1786.5</v>
      </c>
      <c r="L646">
        <v>33551</v>
      </c>
      <c r="M646" s="2">
        <v>81149125.5</v>
      </c>
      <c r="N646">
        <v>4243</v>
      </c>
    </row>
    <row r="647" spans="1:14" x14ac:dyDescent="0.25">
      <c r="A647" s="1">
        <v>43413</v>
      </c>
      <c r="B647" t="s">
        <v>14</v>
      </c>
      <c r="C647" s="2">
        <v>2411.1</v>
      </c>
      <c r="D647" s="2">
        <v>2430</v>
      </c>
      <c r="E647" s="2">
        <v>2366.1</v>
      </c>
      <c r="F647" s="2">
        <v>2417.6</v>
      </c>
      <c r="G647" s="2">
        <v>2378</v>
      </c>
      <c r="H647" s="2">
        <v>2378.6999999999998</v>
      </c>
      <c r="I647" s="2">
        <v>2392.08</v>
      </c>
      <c r="J647" s="2">
        <v>4725</v>
      </c>
      <c r="K647" s="2">
        <v>1786.5</v>
      </c>
      <c r="L647">
        <v>68480</v>
      </c>
      <c r="M647" s="2">
        <v>163809866.75</v>
      </c>
      <c r="N647">
        <v>8405</v>
      </c>
    </row>
    <row r="648" spans="1:14" x14ac:dyDescent="0.25">
      <c r="A648" s="1">
        <v>43416</v>
      </c>
      <c r="B648" t="s">
        <v>14</v>
      </c>
      <c r="C648" s="2">
        <v>2375</v>
      </c>
      <c r="D648" s="2">
        <v>2417.85</v>
      </c>
      <c r="E648" s="2">
        <v>2362.15</v>
      </c>
      <c r="F648" s="2">
        <v>2378.6999999999998</v>
      </c>
      <c r="G648" s="2">
        <v>2378.0500000000002</v>
      </c>
      <c r="H648" s="2">
        <v>2375.15</v>
      </c>
      <c r="I648" s="2">
        <v>2388.94</v>
      </c>
      <c r="J648" s="2">
        <v>4725</v>
      </c>
      <c r="K648" s="2">
        <v>1786.5</v>
      </c>
      <c r="L648">
        <v>57526</v>
      </c>
      <c r="M648" s="2">
        <v>137425945.5</v>
      </c>
      <c r="N648">
        <v>7419</v>
      </c>
    </row>
    <row r="649" spans="1:14" x14ac:dyDescent="0.25">
      <c r="A649" s="1">
        <v>43417</v>
      </c>
      <c r="B649" t="s">
        <v>14</v>
      </c>
      <c r="C649" s="2">
        <v>2368.4499999999998</v>
      </c>
      <c r="D649" s="2">
        <v>2389.9499999999998</v>
      </c>
      <c r="E649" s="2">
        <v>2311</v>
      </c>
      <c r="F649" s="2">
        <v>2375.15</v>
      </c>
      <c r="G649" s="2">
        <v>2330</v>
      </c>
      <c r="H649" s="2">
        <v>2333.35</v>
      </c>
      <c r="I649" s="2">
        <v>2342.1799999999998</v>
      </c>
      <c r="J649" s="2">
        <v>4725</v>
      </c>
      <c r="K649" s="2">
        <v>1786.5</v>
      </c>
      <c r="L649">
        <v>65443</v>
      </c>
      <c r="M649" s="2">
        <v>153279168.05000001</v>
      </c>
      <c r="N649">
        <v>10035</v>
      </c>
    </row>
    <row r="650" spans="1:14" x14ac:dyDescent="0.25">
      <c r="A650" s="1">
        <v>43418</v>
      </c>
      <c r="B650" t="s">
        <v>14</v>
      </c>
      <c r="C650" s="2">
        <v>2352</v>
      </c>
      <c r="D650" s="2">
        <v>2352</v>
      </c>
      <c r="E650" s="2">
        <v>2301</v>
      </c>
      <c r="F650" s="2">
        <v>2333.35</v>
      </c>
      <c r="G650" s="2">
        <v>2303</v>
      </c>
      <c r="H650" s="2">
        <v>2309.1</v>
      </c>
      <c r="I650" s="2">
        <v>2322.9899999999998</v>
      </c>
      <c r="J650" s="2">
        <v>4725</v>
      </c>
      <c r="K650" s="2">
        <v>1786.5</v>
      </c>
      <c r="L650">
        <v>45406</v>
      </c>
      <c r="M650" s="2">
        <v>105477623.34999999</v>
      </c>
      <c r="N650">
        <v>7381</v>
      </c>
    </row>
    <row r="651" spans="1:14" x14ac:dyDescent="0.25">
      <c r="A651" s="1">
        <v>43419</v>
      </c>
      <c r="B651" t="s">
        <v>14</v>
      </c>
      <c r="C651" s="2">
        <v>2309</v>
      </c>
      <c r="D651" s="2">
        <v>2321.6999999999998</v>
      </c>
      <c r="E651" s="2">
        <v>2252</v>
      </c>
      <c r="F651" s="2">
        <v>2309.1</v>
      </c>
      <c r="G651" s="2">
        <v>2260</v>
      </c>
      <c r="H651" s="2">
        <v>2260.35</v>
      </c>
      <c r="I651" s="2">
        <v>2270.21</v>
      </c>
      <c r="J651" s="2">
        <v>4725</v>
      </c>
      <c r="K651" s="2">
        <v>1786.5</v>
      </c>
      <c r="L651">
        <v>55844</v>
      </c>
      <c r="M651" s="2">
        <v>126777621.90000001</v>
      </c>
      <c r="N651">
        <v>7453</v>
      </c>
    </row>
    <row r="652" spans="1:14" x14ac:dyDescent="0.25">
      <c r="A652" s="1">
        <v>43420</v>
      </c>
      <c r="B652" t="s">
        <v>14</v>
      </c>
      <c r="C652" s="2">
        <v>2365</v>
      </c>
      <c r="D652" s="2">
        <v>2524</v>
      </c>
      <c r="E652" s="2">
        <v>2362</v>
      </c>
      <c r="F652" s="2">
        <v>2260.35</v>
      </c>
      <c r="G652" s="2">
        <v>2427.5500000000002</v>
      </c>
      <c r="H652" s="2">
        <v>2434.8000000000002</v>
      </c>
      <c r="I652" s="2">
        <v>2459.0100000000002</v>
      </c>
      <c r="J652" s="2">
        <v>4725</v>
      </c>
      <c r="K652" s="2">
        <v>1786.5</v>
      </c>
      <c r="L652">
        <v>330766</v>
      </c>
      <c r="M652" s="2">
        <v>813357322.85000002</v>
      </c>
      <c r="N652">
        <v>35001</v>
      </c>
    </row>
    <row r="653" spans="1:14" x14ac:dyDescent="0.25">
      <c r="A653" s="1">
        <v>43423</v>
      </c>
      <c r="B653" t="s">
        <v>14</v>
      </c>
      <c r="C653" s="2">
        <v>2421.15</v>
      </c>
      <c r="D653" s="2">
        <v>2483.85</v>
      </c>
      <c r="E653" s="2">
        <v>2334</v>
      </c>
      <c r="F653" s="2">
        <v>2434.8000000000002</v>
      </c>
      <c r="G653" s="2">
        <v>2414.9499999999998</v>
      </c>
      <c r="H653" s="2">
        <v>2413.4</v>
      </c>
      <c r="I653" s="2">
        <v>2418.7800000000002</v>
      </c>
      <c r="J653" s="2">
        <v>4725</v>
      </c>
      <c r="K653" s="2">
        <v>1786.5</v>
      </c>
      <c r="L653">
        <v>168927</v>
      </c>
      <c r="M653" s="2">
        <v>408596943.69999999</v>
      </c>
      <c r="N653">
        <v>21229</v>
      </c>
    </row>
    <row r="654" spans="1:14" x14ac:dyDescent="0.25">
      <c r="A654" s="1">
        <v>43424</v>
      </c>
      <c r="B654" t="s">
        <v>14</v>
      </c>
      <c r="C654" s="2">
        <v>2400</v>
      </c>
      <c r="D654" s="2">
        <v>2447</v>
      </c>
      <c r="E654" s="2">
        <v>2368</v>
      </c>
      <c r="F654" s="2">
        <v>2413.4</v>
      </c>
      <c r="G654" s="2">
        <v>2386</v>
      </c>
      <c r="H654" s="2">
        <v>2391.35</v>
      </c>
      <c r="I654" s="2">
        <v>2408</v>
      </c>
      <c r="J654" s="2">
        <v>4725</v>
      </c>
      <c r="K654" s="2">
        <v>1786.5</v>
      </c>
      <c r="L654">
        <v>92892</v>
      </c>
      <c r="M654" s="2">
        <v>223683935.55000001</v>
      </c>
      <c r="N654">
        <v>12703</v>
      </c>
    </row>
    <row r="655" spans="1:14" x14ac:dyDescent="0.25">
      <c r="A655" s="1">
        <v>43425</v>
      </c>
      <c r="B655" t="s">
        <v>14</v>
      </c>
      <c r="C655" s="2">
        <v>2386</v>
      </c>
      <c r="D655" s="2">
        <v>2433.6</v>
      </c>
      <c r="E655" s="2">
        <v>2386</v>
      </c>
      <c r="F655" s="2">
        <v>2391.35</v>
      </c>
      <c r="G655" s="2">
        <v>2396</v>
      </c>
      <c r="H655" s="2">
        <v>2396.65</v>
      </c>
      <c r="I655" s="2">
        <v>2407.56</v>
      </c>
      <c r="J655" s="2">
        <v>4725</v>
      </c>
      <c r="K655" s="2">
        <v>1786.5</v>
      </c>
      <c r="L655">
        <v>61024</v>
      </c>
      <c r="M655" s="2">
        <v>146919245.75</v>
      </c>
      <c r="N655">
        <v>7549</v>
      </c>
    </row>
    <row r="656" spans="1:14" x14ac:dyDescent="0.25">
      <c r="A656" s="1">
        <v>43426</v>
      </c>
      <c r="B656" t="s">
        <v>14</v>
      </c>
      <c r="C656" s="2">
        <v>2398</v>
      </c>
      <c r="D656" s="2">
        <v>2424</v>
      </c>
      <c r="E656" s="2">
        <v>2367.85</v>
      </c>
      <c r="F656" s="2">
        <v>2396.65</v>
      </c>
      <c r="G656" s="2">
        <v>2376</v>
      </c>
      <c r="H656" s="2">
        <v>2377.25</v>
      </c>
      <c r="I656" s="2">
        <v>2396.9899999999998</v>
      </c>
      <c r="J656" s="2">
        <v>4725</v>
      </c>
      <c r="K656" s="2">
        <v>1786.5</v>
      </c>
      <c r="L656">
        <v>48387</v>
      </c>
      <c r="M656" s="2">
        <v>115983117.95</v>
      </c>
      <c r="N656">
        <v>6065</v>
      </c>
    </row>
    <row r="657" spans="1:14" x14ac:dyDescent="0.25">
      <c r="A657" s="1">
        <v>43430</v>
      </c>
      <c r="B657" t="s">
        <v>14</v>
      </c>
      <c r="C657" s="2">
        <v>2442</v>
      </c>
      <c r="D657" s="2">
        <v>2469</v>
      </c>
      <c r="E657" s="2">
        <v>2391</v>
      </c>
      <c r="F657" s="2">
        <v>2377.25</v>
      </c>
      <c r="G657" s="2">
        <v>2399</v>
      </c>
      <c r="H657" s="2">
        <v>2402.1999999999998</v>
      </c>
      <c r="I657" s="2">
        <v>2432.09</v>
      </c>
      <c r="J657" s="2">
        <v>4725</v>
      </c>
      <c r="K657" s="2">
        <v>1786.5</v>
      </c>
      <c r="L657">
        <v>96054</v>
      </c>
      <c r="M657" s="2">
        <v>233611559.05000001</v>
      </c>
      <c r="N657">
        <v>10612</v>
      </c>
    </row>
    <row r="658" spans="1:14" x14ac:dyDescent="0.25">
      <c r="A658" s="1">
        <v>43431</v>
      </c>
      <c r="B658" t="s">
        <v>14</v>
      </c>
      <c r="C658" s="2">
        <v>2400</v>
      </c>
      <c r="D658" s="2">
        <v>2414</v>
      </c>
      <c r="E658" s="2">
        <v>2376.5</v>
      </c>
      <c r="F658" s="2">
        <v>2402.1999999999998</v>
      </c>
      <c r="G658" s="2">
        <v>2387.6999999999998</v>
      </c>
      <c r="H658" s="2">
        <v>2382.4</v>
      </c>
      <c r="I658" s="2">
        <v>2389.9899999999998</v>
      </c>
      <c r="J658" s="2">
        <v>4725</v>
      </c>
      <c r="K658" s="2">
        <v>1786.5</v>
      </c>
      <c r="L658">
        <v>43409</v>
      </c>
      <c r="M658" s="2">
        <v>103747135.09999999</v>
      </c>
      <c r="N658">
        <v>5399</v>
      </c>
    </row>
    <row r="659" spans="1:14" x14ac:dyDescent="0.25">
      <c r="A659" s="1">
        <v>43432</v>
      </c>
      <c r="B659" t="s">
        <v>14</v>
      </c>
      <c r="C659" s="2">
        <v>2390</v>
      </c>
      <c r="D659" s="2">
        <v>2400.35</v>
      </c>
      <c r="E659" s="2">
        <v>2320</v>
      </c>
      <c r="F659" s="2">
        <v>2382.4</v>
      </c>
      <c r="G659" s="2">
        <v>2330.8000000000002</v>
      </c>
      <c r="H659" s="2">
        <v>2332.0500000000002</v>
      </c>
      <c r="I659" s="2">
        <v>2363.8200000000002</v>
      </c>
      <c r="J659" s="2">
        <v>4725</v>
      </c>
      <c r="K659" s="2">
        <v>1786.5</v>
      </c>
      <c r="L659">
        <v>43967</v>
      </c>
      <c r="M659" s="2">
        <v>103930213.55</v>
      </c>
      <c r="N659">
        <v>5836</v>
      </c>
    </row>
    <row r="660" spans="1:14" x14ac:dyDescent="0.25">
      <c r="A660" s="1">
        <v>43433</v>
      </c>
      <c r="B660" t="s">
        <v>14</v>
      </c>
      <c r="C660" s="2">
        <v>2344.75</v>
      </c>
      <c r="D660" s="2">
        <v>2391.9</v>
      </c>
      <c r="E660" s="2">
        <v>2330.1999999999998</v>
      </c>
      <c r="F660" s="2">
        <v>2332.0500000000002</v>
      </c>
      <c r="G660" s="2">
        <v>2359</v>
      </c>
      <c r="H660" s="2">
        <v>2351.6</v>
      </c>
      <c r="I660" s="2">
        <v>2358.2600000000002</v>
      </c>
      <c r="J660" s="2">
        <v>4725</v>
      </c>
      <c r="K660" s="2">
        <v>1786.5</v>
      </c>
      <c r="L660">
        <v>40375</v>
      </c>
      <c r="M660" s="2">
        <v>95214911.049999997</v>
      </c>
      <c r="N660">
        <v>5248</v>
      </c>
    </row>
    <row r="661" spans="1:14" x14ac:dyDescent="0.25">
      <c r="A661" s="1">
        <v>43434</v>
      </c>
      <c r="B661" t="s">
        <v>14</v>
      </c>
      <c r="C661" s="2">
        <v>2367</v>
      </c>
      <c r="D661" s="2">
        <v>2392</v>
      </c>
      <c r="E661" s="2">
        <v>2335</v>
      </c>
      <c r="F661" s="2">
        <v>2351.6</v>
      </c>
      <c r="G661" s="2">
        <v>2335</v>
      </c>
      <c r="H661" s="2">
        <v>2348.5500000000002</v>
      </c>
      <c r="I661" s="2">
        <v>2367.16</v>
      </c>
      <c r="J661" s="2">
        <v>4725</v>
      </c>
      <c r="K661" s="2">
        <v>1786.5</v>
      </c>
      <c r="L661">
        <v>51433</v>
      </c>
      <c r="M661" s="2">
        <v>121750386.3</v>
      </c>
      <c r="N661">
        <v>7053</v>
      </c>
    </row>
    <row r="662" spans="1:14" x14ac:dyDescent="0.25">
      <c r="A662" s="1">
        <v>43437</v>
      </c>
      <c r="B662" t="s">
        <v>14</v>
      </c>
      <c r="C662" s="2">
        <v>2340</v>
      </c>
      <c r="D662" s="2">
        <v>2394.9499999999998</v>
      </c>
      <c r="E662" s="2">
        <v>2340</v>
      </c>
      <c r="F662" s="2">
        <v>2348.5500000000002</v>
      </c>
      <c r="G662" s="2">
        <v>2347.5</v>
      </c>
      <c r="H662" s="2">
        <v>2349.1999999999998</v>
      </c>
      <c r="I662" s="2">
        <v>2359.79</v>
      </c>
      <c r="J662" s="2">
        <v>4725</v>
      </c>
      <c r="K662" s="2">
        <v>1786.5</v>
      </c>
      <c r="L662">
        <v>47224</v>
      </c>
      <c r="M662" s="2">
        <v>111438557.65000001</v>
      </c>
      <c r="N662">
        <v>5601</v>
      </c>
    </row>
    <row r="663" spans="1:14" x14ac:dyDescent="0.25">
      <c r="A663" s="1">
        <v>43438</v>
      </c>
      <c r="B663" t="s">
        <v>14</v>
      </c>
      <c r="C663" s="2">
        <v>2358.8000000000002</v>
      </c>
      <c r="D663" s="2">
        <v>2370</v>
      </c>
      <c r="E663" s="2">
        <v>2331</v>
      </c>
      <c r="F663" s="2">
        <v>2349.1999999999998</v>
      </c>
      <c r="G663" s="2">
        <v>2332.9499999999998</v>
      </c>
      <c r="H663" s="2">
        <v>2334.6</v>
      </c>
      <c r="I663" s="2">
        <v>2349.61</v>
      </c>
      <c r="J663" s="2">
        <v>4725</v>
      </c>
      <c r="K663" s="2">
        <v>1786.5</v>
      </c>
      <c r="L663">
        <v>37630</v>
      </c>
      <c r="M663" s="2">
        <v>88415952.75</v>
      </c>
      <c r="N663">
        <v>4012</v>
      </c>
    </row>
    <row r="664" spans="1:14" x14ac:dyDescent="0.25">
      <c r="A664" s="1">
        <v>43439</v>
      </c>
      <c r="B664" t="s">
        <v>14</v>
      </c>
      <c r="C664" s="2">
        <v>2327.8000000000002</v>
      </c>
      <c r="D664" s="2">
        <v>2343</v>
      </c>
      <c r="E664" s="2">
        <v>2291.3000000000002</v>
      </c>
      <c r="F664" s="2">
        <v>2334.6</v>
      </c>
      <c r="G664" s="2">
        <v>2313.1</v>
      </c>
      <c r="H664" s="2">
        <v>2314.3000000000002</v>
      </c>
      <c r="I664" s="2">
        <v>2323.34</v>
      </c>
      <c r="J664" s="2">
        <v>4725</v>
      </c>
      <c r="K664" s="2">
        <v>1786.5</v>
      </c>
      <c r="L664">
        <v>43427</v>
      </c>
      <c r="M664" s="2">
        <v>100895698.34999999</v>
      </c>
      <c r="N664">
        <v>5273</v>
      </c>
    </row>
    <row r="665" spans="1:14" x14ac:dyDescent="0.25">
      <c r="A665" s="1">
        <v>43440</v>
      </c>
      <c r="B665" t="s">
        <v>14</v>
      </c>
      <c r="C665" s="2">
        <v>2325.0500000000002</v>
      </c>
      <c r="D665" s="2">
        <v>2364.9499999999998</v>
      </c>
      <c r="E665" s="2">
        <v>2306.3000000000002</v>
      </c>
      <c r="F665" s="2">
        <v>2314.3000000000002</v>
      </c>
      <c r="G665" s="2">
        <v>2309.6999999999998</v>
      </c>
      <c r="H665" s="2">
        <v>2316.6</v>
      </c>
      <c r="I665" s="2">
        <v>2334.41</v>
      </c>
      <c r="J665" s="2">
        <v>4725</v>
      </c>
      <c r="K665" s="2">
        <v>1786.5</v>
      </c>
      <c r="L665">
        <v>69353</v>
      </c>
      <c r="M665" s="2">
        <v>161898332.19999999</v>
      </c>
      <c r="N665">
        <v>7248</v>
      </c>
    </row>
    <row r="666" spans="1:14" x14ac:dyDescent="0.25">
      <c r="A666" s="1">
        <v>43441</v>
      </c>
      <c r="B666" t="s">
        <v>14</v>
      </c>
      <c r="C666" s="2">
        <v>2331</v>
      </c>
      <c r="D666" s="2">
        <v>2345</v>
      </c>
      <c r="E666" s="2">
        <v>2278.25</v>
      </c>
      <c r="F666" s="2">
        <v>2316.6</v>
      </c>
      <c r="G666" s="2">
        <v>2278.25</v>
      </c>
      <c r="H666" s="2">
        <v>2291.15</v>
      </c>
      <c r="I666" s="2">
        <v>2308.19</v>
      </c>
      <c r="J666" s="2">
        <v>4725</v>
      </c>
      <c r="K666" s="2">
        <v>1786.5</v>
      </c>
      <c r="L666">
        <v>36873</v>
      </c>
      <c r="M666" s="2">
        <v>85110007.900000006</v>
      </c>
      <c r="N666">
        <v>4876</v>
      </c>
    </row>
    <row r="667" spans="1:14" x14ac:dyDescent="0.25">
      <c r="A667" s="1">
        <v>43444</v>
      </c>
      <c r="B667" t="s">
        <v>14</v>
      </c>
      <c r="C667" s="2">
        <v>2250</v>
      </c>
      <c r="D667" s="2">
        <v>2250</v>
      </c>
      <c r="E667" s="2">
        <v>2190</v>
      </c>
      <c r="F667" s="2">
        <v>2291.15</v>
      </c>
      <c r="G667" s="2">
        <v>2192.9</v>
      </c>
      <c r="H667" s="2">
        <v>2193.15</v>
      </c>
      <c r="I667" s="2">
        <v>2206.33</v>
      </c>
      <c r="J667" s="2">
        <v>4725</v>
      </c>
      <c r="K667" s="2">
        <v>1786.5</v>
      </c>
      <c r="L667">
        <v>43592</v>
      </c>
      <c r="M667" s="2">
        <v>96178554.450000003</v>
      </c>
      <c r="N667">
        <v>5164</v>
      </c>
    </row>
    <row r="668" spans="1:14" x14ac:dyDescent="0.25">
      <c r="A668" s="1">
        <v>43445</v>
      </c>
      <c r="B668" t="s">
        <v>14</v>
      </c>
      <c r="C668" s="2">
        <v>2165</v>
      </c>
      <c r="D668" s="2">
        <v>2284</v>
      </c>
      <c r="E668" s="2">
        <v>2125.25</v>
      </c>
      <c r="F668" s="2">
        <v>2193.15</v>
      </c>
      <c r="G668" s="2">
        <v>2265.1</v>
      </c>
      <c r="H668" s="2">
        <v>2261.1999999999998</v>
      </c>
      <c r="I668" s="2">
        <v>2214.44</v>
      </c>
      <c r="J668" s="2">
        <v>4725</v>
      </c>
      <c r="K668" s="2">
        <v>1786.5</v>
      </c>
      <c r="L668">
        <v>93239</v>
      </c>
      <c r="M668" s="2">
        <v>206472424.19999999</v>
      </c>
      <c r="N668">
        <v>9700</v>
      </c>
    </row>
    <row r="669" spans="1:14" x14ac:dyDescent="0.25">
      <c r="A669" s="1">
        <v>43446</v>
      </c>
      <c r="B669" t="s">
        <v>14</v>
      </c>
      <c r="C669" s="2">
        <v>2287.9</v>
      </c>
      <c r="D669" s="2">
        <v>2353.6</v>
      </c>
      <c r="E669" s="2">
        <v>2262.1999999999998</v>
      </c>
      <c r="F669" s="2">
        <v>2261.1999999999998</v>
      </c>
      <c r="G669" s="2">
        <v>2322</v>
      </c>
      <c r="H669" s="2">
        <v>2321.35</v>
      </c>
      <c r="I669" s="2">
        <v>2313.44</v>
      </c>
      <c r="J669" s="2">
        <v>4725</v>
      </c>
      <c r="K669" s="2">
        <v>1786.5</v>
      </c>
      <c r="L669">
        <v>65094</v>
      </c>
      <c r="M669" s="2">
        <v>150590828.69999999</v>
      </c>
      <c r="N669">
        <v>8227</v>
      </c>
    </row>
    <row r="670" spans="1:14" x14ac:dyDescent="0.25">
      <c r="A670" s="1">
        <v>43447</v>
      </c>
      <c r="B670" t="s">
        <v>14</v>
      </c>
      <c r="C670" s="2">
        <v>2352.25</v>
      </c>
      <c r="D670" s="2">
        <v>2387.9499999999998</v>
      </c>
      <c r="E670" s="2">
        <v>2325</v>
      </c>
      <c r="F670" s="2">
        <v>2321.35</v>
      </c>
      <c r="G670" s="2">
        <v>2335</v>
      </c>
      <c r="H670" s="2">
        <v>2331.4</v>
      </c>
      <c r="I670" s="2">
        <v>2346.79</v>
      </c>
      <c r="J670" s="2">
        <v>4725</v>
      </c>
      <c r="K670" s="2">
        <v>1786.5</v>
      </c>
      <c r="L670">
        <v>62143</v>
      </c>
      <c r="M670" s="2">
        <v>145836321.19999999</v>
      </c>
      <c r="N670">
        <v>5911</v>
      </c>
    </row>
    <row r="671" spans="1:14" x14ac:dyDescent="0.25">
      <c r="A671" s="1">
        <v>43448</v>
      </c>
      <c r="B671" t="s">
        <v>14</v>
      </c>
      <c r="C671" s="2">
        <v>2316</v>
      </c>
      <c r="D671" s="2">
        <v>2351.25</v>
      </c>
      <c r="E671" s="2">
        <v>2305.0500000000002</v>
      </c>
      <c r="F671" s="2">
        <v>2331.4</v>
      </c>
      <c r="G671" s="2">
        <v>2318</v>
      </c>
      <c r="H671" s="2">
        <v>2319.5500000000002</v>
      </c>
      <c r="I671" s="2">
        <v>2326.96</v>
      </c>
      <c r="J671" s="2">
        <v>4725</v>
      </c>
      <c r="K671" s="2">
        <v>1786.5</v>
      </c>
      <c r="L671">
        <v>36196</v>
      </c>
      <c r="M671" s="2">
        <v>84226777.650000006</v>
      </c>
      <c r="N671">
        <v>4287</v>
      </c>
    </row>
    <row r="672" spans="1:14" x14ac:dyDescent="0.25">
      <c r="A672" s="1">
        <v>43451</v>
      </c>
      <c r="B672" t="s">
        <v>14</v>
      </c>
      <c r="C672" s="2">
        <v>2340.9499999999998</v>
      </c>
      <c r="D672" s="2">
        <v>2447</v>
      </c>
      <c r="E672" s="2">
        <v>2325</v>
      </c>
      <c r="F672" s="2">
        <v>2319.5500000000002</v>
      </c>
      <c r="G672" s="2">
        <v>2445</v>
      </c>
      <c r="H672" s="2">
        <v>2422.75</v>
      </c>
      <c r="I672" s="2">
        <v>2385.16</v>
      </c>
      <c r="J672" s="2">
        <v>4725</v>
      </c>
      <c r="K672" s="2">
        <v>1786.5</v>
      </c>
      <c r="L672">
        <v>123026</v>
      </c>
      <c r="M672" s="2">
        <v>293436845.75</v>
      </c>
      <c r="N672">
        <v>12888</v>
      </c>
    </row>
    <row r="673" spans="1:14" x14ac:dyDescent="0.25">
      <c r="A673" s="1">
        <v>43452</v>
      </c>
      <c r="B673" t="s">
        <v>14</v>
      </c>
      <c r="C673" s="2">
        <v>2475</v>
      </c>
      <c r="D673" s="2">
        <v>2582</v>
      </c>
      <c r="E673" s="2">
        <v>2461</v>
      </c>
      <c r="F673" s="2">
        <v>2422.75</v>
      </c>
      <c r="G673" s="2">
        <v>2515.15</v>
      </c>
      <c r="H673" s="2">
        <v>2516.4</v>
      </c>
      <c r="I673" s="2">
        <v>2531.37</v>
      </c>
      <c r="J673" s="2">
        <v>4725</v>
      </c>
      <c r="K673" s="2">
        <v>1786.5</v>
      </c>
      <c r="L673">
        <v>531205</v>
      </c>
      <c r="M673" s="2">
        <v>1344676960.55</v>
      </c>
      <c r="N673">
        <v>55897</v>
      </c>
    </row>
    <row r="674" spans="1:14" x14ac:dyDescent="0.25">
      <c r="A674" s="1">
        <v>43453</v>
      </c>
      <c r="B674" t="s">
        <v>14</v>
      </c>
      <c r="C674" s="2">
        <v>2527</v>
      </c>
      <c r="D674" s="2">
        <v>2559.65</v>
      </c>
      <c r="E674" s="2">
        <v>2471</v>
      </c>
      <c r="F674" s="2">
        <v>2516.4</v>
      </c>
      <c r="G674" s="2">
        <v>2482</v>
      </c>
      <c r="H674" s="2">
        <v>2477.6</v>
      </c>
      <c r="I674" s="2">
        <v>2516.91</v>
      </c>
      <c r="J674" s="2">
        <v>4725</v>
      </c>
      <c r="K674" s="2">
        <v>1786.5</v>
      </c>
      <c r="L674">
        <v>138301</v>
      </c>
      <c r="M674" s="2">
        <v>348090962.75</v>
      </c>
      <c r="N674">
        <v>15171</v>
      </c>
    </row>
    <row r="675" spans="1:14" x14ac:dyDescent="0.25">
      <c r="A675" s="1">
        <v>43454</v>
      </c>
      <c r="B675" t="s">
        <v>14</v>
      </c>
      <c r="C675" s="2">
        <v>2459</v>
      </c>
      <c r="D675" s="2">
        <v>2509</v>
      </c>
      <c r="E675" s="2">
        <v>2436.1</v>
      </c>
      <c r="F675" s="2">
        <v>2477.6</v>
      </c>
      <c r="G675" s="2">
        <v>2470</v>
      </c>
      <c r="H675" s="2">
        <v>2477.3000000000002</v>
      </c>
      <c r="I675" s="2">
        <v>2480.91</v>
      </c>
      <c r="J675" s="2">
        <v>4725</v>
      </c>
      <c r="K675" s="2">
        <v>1786.5</v>
      </c>
      <c r="L675">
        <v>66817</v>
      </c>
      <c r="M675" s="2">
        <v>165766973.19999999</v>
      </c>
      <c r="N675">
        <v>8256</v>
      </c>
    </row>
    <row r="676" spans="1:14" x14ac:dyDescent="0.25">
      <c r="A676" s="1">
        <v>43455</v>
      </c>
      <c r="B676" t="s">
        <v>14</v>
      </c>
      <c r="C676" s="2">
        <v>2490</v>
      </c>
      <c r="D676" s="2">
        <v>2499</v>
      </c>
      <c r="E676" s="2">
        <v>2399</v>
      </c>
      <c r="F676" s="2">
        <v>2477.3000000000002</v>
      </c>
      <c r="G676" s="2">
        <v>2412.25</v>
      </c>
      <c r="H676" s="2">
        <v>2412.1999999999998</v>
      </c>
      <c r="I676" s="2">
        <v>2453.56</v>
      </c>
      <c r="J676" s="2">
        <v>4725</v>
      </c>
      <c r="K676" s="2">
        <v>1786.5</v>
      </c>
      <c r="L676">
        <v>61398</v>
      </c>
      <c r="M676" s="2">
        <v>150643835.5</v>
      </c>
      <c r="N676">
        <v>7879</v>
      </c>
    </row>
    <row r="677" spans="1:14" x14ac:dyDescent="0.25">
      <c r="A677" s="1">
        <v>43458</v>
      </c>
      <c r="B677" t="s">
        <v>14</v>
      </c>
      <c r="C677" s="2">
        <v>2416.25</v>
      </c>
      <c r="D677" s="2">
        <v>2439.9499999999998</v>
      </c>
      <c r="E677" s="2">
        <v>2382.8000000000002</v>
      </c>
      <c r="F677" s="2">
        <v>2412.1999999999998</v>
      </c>
      <c r="G677" s="2">
        <v>2388.15</v>
      </c>
      <c r="H677" s="2">
        <v>2389.4</v>
      </c>
      <c r="I677" s="2">
        <v>2405.67</v>
      </c>
      <c r="J677" s="2">
        <v>4725</v>
      </c>
      <c r="K677" s="2">
        <v>1786.5</v>
      </c>
      <c r="L677">
        <v>39963</v>
      </c>
      <c r="M677" s="2">
        <v>96137910.650000006</v>
      </c>
      <c r="N677">
        <v>5769</v>
      </c>
    </row>
    <row r="678" spans="1:14" x14ac:dyDescent="0.25">
      <c r="A678" s="1">
        <v>43460</v>
      </c>
      <c r="B678" t="s">
        <v>14</v>
      </c>
      <c r="C678" s="2">
        <v>2378.6999999999998</v>
      </c>
      <c r="D678" s="2">
        <v>2389</v>
      </c>
      <c r="E678" s="2">
        <v>2326</v>
      </c>
      <c r="F678" s="2">
        <v>2389.4</v>
      </c>
      <c r="G678" s="2">
        <v>2358</v>
      </c>
      <c r="H678" s="2">
        <v>2362.6999999999998</v>
      </c>
      <c r="I678" s="2">
        <v>2354.04</v>
      </c>
      <c r="J678" s="2">
        <v>4725</v>
      </c>
      <c r="K678" s="2">
        <v>1786.5</v>
      </c>
      <c r="L678">
        <v>55746</v>
      </c>
      <c r="M678" s="2">
        <v>131228547.7</v>
      </c>
      <c r="N678">
        <v>8498</v>
      </c>
    </row>
    <row r="679" spans="1:14" x14ac:dyDescent="0.25">
      <c r="A679" s="1">
        <v>43461</v>
      </c>
      <c r="B679" t="s">
        <v>14</v>
      </c>
      <c r="C679" s="2">
        <v>2384.9</v>
      </c>
      <c r="D679" s="2">
        <v>2425</v>
      </c>
      <c r="E679" s="2">
        <v>2373.15</v>
      </c>
      <c r="F679" s="2">
        <v>2362.6999999999998</v>
      </c>
      <c r="G679" s="2">
        <v>2382.4499999999998</v>
      </c>
      <c r="H679" s="2">
        <v>2383.6999999999998</v>
      </c>
      <c r="I679" s="2">
        <v>2397.79</v>
      </c>
      <c r="J679" s="2">
        <v>4725</v>
      </c>
      <c r="K679" s="2">
        <v>1786.5</v>
      </c>
      <c r="L679">
        <v>50386</v>
      </c>
      <c r="M679" s="2">
        <v>120815174.59999999</v>
      </c>
      <c r="N679">
        <v>6655</v>
      </c>
    </row>
    <row r="680" spans="1:14" x14ac:dyDescent="0.25">
      <c r="A680" s="1">
        <v>43462</v>
      </c>
      <c r="B680" t="s">
        <v>14</v>
      </c>
      <c r="C680" s="2">
        <v>2390</v>
      </c>
      <c r="D680" s="2">
        <v>2428</v>
      </c>
      <c r="E680" s="2">
        <v>2385.6</v>
      </c>
      <c r="F680" s="2">
        <v>2383.6999999999998</v>
      </c>
      <c r="G680" s="2">
        <v>2400.25</v>
      </c>
      <c r="H680" s="2">
        <v>2400.1999999999998</v>
      </c>
      <c r="I680" s="2">
        <v>2408.96</v>
      </c>
      <c r="J680" s="2">
        <v>4725</v>
      </c>
      <c r="K680" s="2">
        <v>1786.5</v>
      </c>
      <c r="L680">
        <v>43918</v>
      </c>
      <c r="M680" s="2">
        <v>105796555.7</v>
      </c>
      <c r="N680">
        <v>5344</v>
      </c>
    </row>
    <row r="681" spans="1:14" x14ac:dyDescent="0.25">
      <c r="A681" s="1">
        <v>43465</v>
      </c>
      <c r="B681" t="s">
        <v>14</v>
      </c>
      <c r="C681" s="2">
        <v>2415</v>
      </c>
      <c r="D681" s="2">
        <v>2422</v>
      </c>
      <c r="E681" s="2">
        <v>2387.1</v>
      </c>
      <c r="F681" s="2">
        <v>2400.1999999999998</v>
      </c>
      <c r="G681" s="2">
        <v>2398</v>
      </c>
      <c r="H681" s="2">
        <v>2403.5</v>
      </c>
      <c r="I681" s="2">
        <v>2407.65</v>
      </c>
      <c r="J681" s="2">
        <v>4725</v>
      </c>
      <c r="K681" s="2">
        <v>1786.5</v>
      </c>
      <c r="L681">
        <v>36363</v>
      </c>
      <c r="M681" s="2">
        <v>87549351.299999997</v>
      </c>
      <c r="N681">
        <v>3607</v>
      </c>
    </row>
    <row r="682" spans="1:14" x14ac:dyDescent="0.25">
      <c r="A682" s="1">
        <v>43466</v>
      </c>
      <c r="B682" t="s">
        <v>14</v>
      </c>
      <c r="C682" s="2">
        <v>2409</v>
      </c>
      <c r="D682" s="2">
        <v>2409</v>
      </c>
      <c r="E682" s="2">
        <v>2380.8000000000002</v>
      </c>
      <c r="F682" s="2">
        <v>2403.5</v>
      </c>
      <c r="G682" s="2">
        <v>2398</v>
      </c>
      <c r="H682" s="2">
        <v>2392</v>
      </c>
      <c r="I682" s="2">
        <v>2389.69</v>
      </c>
      <c r="J682" s="2">
        <v>4725</v>
      </c>
      <c r="K682" s="2">
        <v>1786.5</v>
      </c>
      <c r="L682">
        <v>20183</v>
      </c>
      <c r="M682" s="2">
        <v>48231087.25</v>
      </c>
      <c r="N682">
        <v>2687</v>
      </c>
    </row>
    <row r="683" spans="1:14" x14ac:dyDescent="0.25">
      <c r="A683" s="1">
        <v>43467</v>
      </c>
      <c r="B683" t="s">
        <v>14</v>
      </c>
      <c r="C683" s="2">
        <v>2382</v>
      </c>
      <c r="D683" s="2">
        <v>2440</v>
      </c>
      <c r="E683" s="2">
        <v>2375.0500000000002</v>
      </c>
      <c r="F683" s="2">
        <v>2392</v>
      </c>
      <c r="G683" s="2">
        <v>2408</v>
      </c>
      <c r="H683" s="2">
        <v>2407.15</v>
      </c>
      <c r="I683" s="2">
        <v>2412.4499999999998</v>
      </c>
      <c r="J683" s="2">
        <v>4725</v>
      </c>
      <c r="K683" s="2">
        <v>1786.5</v>
      </c>
      <c r="L683">
        <v>65818</v>
      </c>
      <c r="M683" s="2">
        <v>158782620.05000001</v>
      </c>
      <c r="N683">
        <v>7056</v>
      </c>
    </row>
    <row r="684" spans="1:14" x14ac:dyDescent="0.25">
      <c r="A684" s="1">
        <v>43468</v>
      </c>
      <c r="B684" t="s">
        <v>14</v>
      </c>
      <c r="C684" s="2">
        <v>2401</v>
      </c>
      <c r="D684" s="2">
        <v>2420.25</v>
      </c>
      <c r="E684" s="2">
        <v>2360.25</v>
      </c>
      <c r="F684" s="2">
        <v>2407.15</v>
      </c>
      <c r="G684" s="2">
        <v>2374.4</v>
      </c>
      <c r="H684" s="2">
        <v>2370.4</v>
      </c>
      <c r="I684" s="2">
        <v>2387.85</v>
      </c>
      <c r="J684" s="2">
        <v>4725</v>
      </c>
      <c r="K684" s="2">
        <v>1786.5</v>
      </c>
      <c r="L684">
        <v>33608</v>
      </c>
      <c r="M684" s="2">
        <v>80250757.150000006</v>
      </c>
      <c r="N684">
        <v>4512</v>
      </c>
    </row>
    <row r="685" spans="1:14" x14ac:dyDescent="0.25">
      <c r="A685" s="1">
        <v>43469</v>
      </c>
      <c r="B685" t="s">
        <v>14</v>
      </c>
      <c r="C685" s="2">
        <v>2377</v>
      </c>
      <c r="D685" s="2">
        <v>2384.9</v>
      </c>
      <c r="E685" s="2">
        <v>2335</v>
      </c>
      <c r="F685" s="2">
        <v>2370.4</v>
      </c>
      <c r="G685" s="2">
        <v>2344.9</v>
      </c>
      <c r="H685" s="2">
        <v>2338.8000000000002</v>
      </c>
      <c r="I685" s="2">
        <v>2352.06</v>
      </c>
      <c r="J685" s="2">
        <v>4725</v>
      </c>
      <c r="K685" s="2">
        <v>1786.5</v>
      </c>
      <c r="L685">
        <v>34457</v>
      </c>
      <c r="M685" s="2">
        <v>81044889.75</v>
      </c>
      <c r="N685">
        <v>3958</v>
      </c>
    </row>
    <row r="686" spans="1:14" x14ac:dyDescent="0.25">
      <c r="A686" s="1">
        <v>43472</v>
      </c>
      <c r="B686" t="s">
        <v>14</v>
      </c>
      <c r="C686" s="2">
        <v>2359.9</v>
      </c>
      <c r="D686" s="2">
        <v>2419.9499999999998</v>
      </c>
      <c r="E686" s="2">
        <v>2350</v>
      </c>
      <c r="F686" s="2">
        <v>2338.8000000000002</v>
      </c>
      <c r="G686" s="2">
        <v>2392.6</v>
      </c>
      <c r="H686" s="2">
        <v>2390.15</v>
      </c>
      <c r="I686" s="2">
        <v>2396.41</v>
      </c>
      <c r="J686" s="2">
        <v>4725</v>
      </c>
      <c r="K686" s="2">
        <v>1786.5</v>
      </c>
      <c r="L686">
        <v>70821</v>
      </c>
      <c r="M686" s="2">
        <v>169716068.15000001</v>
      </c>
      <c r="N686">
        <v>7827</v>
      </c>
    </row>
    <row r="687" spans="1:14" x14ac:dyDescent="0.25">
      <c r="A687" s="1">
        <v>43473</v>
      </c>
      <c r="B687" t="s">
        <v>14</v>
      </c>
      <c r="C687" s="2">
        <v>2399.6999999999998</v>
      </c>
      <c r="D687" s="2">
        <v>2400</v>
      </c>
      <c r="E687" s="2">
        <v>2364.9499999999998</v>
      </c>
      <c r="F687" s="2">
        <v>2390.15</v>
      </c>
      <c r="G687" s="2">
        <v>2373</v>
      </c>
      <c r="H687" s="2">
        <v>2373.65</v>
      </c>
      <c r="I687" s="2">
        <v>2377.1799999999998</v>
      </c>
      <c r="J687" s="2">
        <v>4725</v>
      </c>
      <c r="K687" s="2">
        <v>1786.5</v>
      </c>
      <c r="L687">
        <v>27319</v>
      </c>
      <c r="M687" s="2">
        <v>64942281.549999997</v>
      </c>
      <c r="N687">
        <v>2705</v>
      </c>
    </row>
    <row r="688" spans="1:14" x14ac:dyDescent="0.25">
      <c r="A688" s="1">
        <v>43474</v>
      </c>
      <c r="B688" t="s">
        <v>14</v>
      </c>
      <c r="C688" s="2">
        <v>2381</v>
      </c>
      <c r="D688" s="2">
        <v>2399.9</v>
      </c>
      <c r="E688" s="2">
        <v>2349.1</v>
      </c>
      <c r="F688" s="2">
        <v>2373.65</v>
      </c>
      <c r="G688" s="2">
        <v>2363</v>
      </c>
      <c r="H688" s="2">
        <v>2364.5</v>
      </c>
      <c r="I688" s="2">
        <v>2369.34</v>
      </c>
      <c r="J688" s="2">
        <v>4725</v>
      </c>
      <c r="K688" s="2">
        <v>1786.5</v>
      </c>
      <c r="L688">
        <v>31918</v>
      </c>
      <c r="M688" s="2">
        <v>75624498.700000003</v>
      </c>
      <c r="N688">
        <v>3919</v>
      </c>
    </row>
    <row r="689" spans="1:14" x14ac:dyDescent="0.25">
      <c r="A689" s="1">
        <v>43475</v>
      </c>
      <c r="B689" t="s">
        <v>14</v>
      </c>
      <c r="C689" s="2">
        <v>2369</v>
      </c>
      <c r="D689" s="2">
        <v>2370</v>
      </c>
      <c r="E689" s="2">
        <v>2333</v>
      </c>
      <c r="F689" s="2">
        <v>2364.5</v>
      </c>
      <c r="G689" s="2">
        <v>2336.5</v>
      </c>
      <c r="H689" s="2">
        <v>2337.35</v>
      </c>
      <c r="I689" s="2">
        <v>2346.37</v>
      </c>
      <c r="J689" s="2">
        <v>4725</v>
      </c>
      <c r="K689" s="2">
        <v>1786.5</v>
      </c>
      <c r="L689">
        <v>22761</v>
      </c>
      <c r="M689" s="2">
        <v>53405672.799999997</v>
      </c>
      <c r="N689">
        <v>3473</v>
      </c>
    </row>
    <row r="690" spans="1:14" x14ac:dyDescent="0.25">
      <c r="A690" s="1">
        <v>43476</v>
      </c>
      <c r="B690" t="s">
        <v>14</v>
      </c>
      <c r="C690" s="2">
        <v>2345</v>
      </c>
      <c r="D690" s="2">
        <v>2354.9</v>
      </c>
      <c r="E690" s="2">
        <v>2316.5</v>
      </c>
      <c r="F690" s="2">
        <v>2337.35</v>
      </c>
      <c r="G690" s="2">
        <v>2324</v>
      </c>
      <c r="H690" s="2">
        <v>2321.25</v>
      </c>
      <c r="I690" s="2">
        <v>2328.4699999999998</v>
      </c>
      <c r="J690" s="2">
        <v>4725</v>
      </c>
      <c r="K690" s="2">
        <v>1786.5</v>
      </c>
      <c r="L690">
        <v>23119</v>
      </c>
      <c r="M690" s="2">
        <v>53832012.149999999</v>
      </c>
      <c r="N690">
        <v>2988</v>
      </c>
    </row>
    <row r="691" spans="1:14" x14ac:dyDescent="0.25">
      <c r="A691" s="1">
        <v>43479</v>
      </c>
      <c r="B691" t="s">
        <v>14</v>
      </c>
      <c r="C691" s="2">
        <v>2312.1</v>
      </c>
      <c r="D691" s="2">
        <v>2319.9499999999998</v>
      </c>
      <c r="E691" s="2">
        <v>2277.9499999999998</v>
      </c>
      <c r="F691" s="2">
        <v>2321.25</v>
      </c>
      <c r="G691" s="2">
        <v>2291.25</v>
      </c>
      <c r="H691" s="2">
        <v>2294.1</v>
      </c>
      <c r="I691" s="2">
        <v>2292.94</v>
      </c>
      <c r="J691" s="2">
        <v>4725</v>
      </c>
      <c r="K691" s="2">
        <v>1786.5</v>
      </c>
      <c r="L691">
        <v>26917</v>
      </c>
      <c r="M691" s="2">
        <v>61718994.649999999</v>
      </c>
      <c r="N691">
        <v>4054</v>
      </c>
    </row>
    <row r="692" spans="1:14" x14ac:dyDescent="0.25">
      <c r="A692" s="1">
        <v>43480</v>
      </c>
      <c r="B692" t="s">
        <v>14</v>
      </c>
      <c r="C692" s="2">
        <v>2300.25</v>
      </c>
      <c r="D692" s="2">
        <v>2355.5</v>
      </c>
      <c r="E692" s="2">
        <v>2300</v>
      </c>
      <c r="F692" s="2">
        <v>2294.1</v>
      </c>
      <c r="G692" s="2">
        <v>2320</v>
      </c>
      <c r="H692" s="2">
        <v>2320.6999999999998</v>
      </c>
      <c r="I692" s="2">
        <v>2327.38</v>
      </c>
      <c r="J692" s="2">
        <v>4725</v>
      </c>
      <c r="K692" s="2">
        <v>1786.5</v>
      </c>
      <c r="L692">
        <v>38783</v>
      </c>
      <c r="M692" s="2">
        <v>90262729.700000003</v>
      </c>
      <c r="N692">
        <v>5823</v>
      </c>
    </row>
    <row r="693" spans="1:14" x14ac:dyDescent="0.25">
      <c r="A693" s="1">
        <v>43481</v>
      </c>
      <c r="B693" t="s">
        <v>14</v>
      </c>
      <c r="C693" s="2">
        <v>2321.9499999999998</v>
      </c>
      <c r="D693" s="2">
        <v>2380</v>
      </c>
      <c r="E693" s="2">
        <v>2320.6999999999998</v>
      </c>
      <c r="F693" s="2">
        <v>2320.6999999999998</v>
      </c>
      <c r="G693" s="2">
        <v>2326.5</v>
      </c>
      <c r="H693" s="2">
        <v>2332.8000000000002</v>
      </c>
      <c r="I693" s="2">
        <v>2347.5</v>
      </c>
      <c r="J693" s="2">
        <v>4725</v>
      </c>
      <c r="K693" s="2">
        <v>1786.5</v>
      </c>
      <c r="L693">
        <v>40256</v>
      </c>
      <c r="M693" s="2">
        <v>94500769.549999997</v>
      </c>
      <c r="N693">
        <v>5409</v>
      </c>
    </row>
    <row r="694" spans="1:14" x14ac:dyDescent="0.25">
      <c r="A694" s="1">
        <v>43482</v>
      </c>
      <c r="B694" t="s">
        <v>14</v>
      </c>
      <c r="C694" s="2">
        <v>2336</v>
      </c>
      <c r="D694" s="2">
        <v>2376</v>
      </c>
      <c r="E694" s="2">
        <v>2306.1</v>
      </c>
      <c r="F694" s="2">
        <v>2332.8000000000002</v>
      </c>
      <c r="G694" s="2">
        <v>2340</v>
      </c>
      <c r="H694" s="2">
        <v>2344.85</v>
      </c>
      <c r="I694" s="2">
        <v>2350.31</v>
      </c>
      <c r="J694" s="2">
        <v>4725</v>
      </c>
      <c r="K694" s="2">
        <v>1786.5</v>
      </c>
      <c r="L694">
        <v>51693</v>
      </c>
      <c r="M694" s="2">
        <v>121494525.40000001</v>
      </c>
      <c r="N694">
        <v>6718</v>
      </c>
    </row>
    <row r="695" spans="1:14" x14ac:dyDescent="0.25">
      <c r="A695" s="1">
        <v>43483</v>
      </c>
      <c r="B695" t="s">
        <v>14</v>
      </c>
      <c r="C695" s="2">
        <v>2350</v>
      </c>
      <c r="D695" s="2">
        <v>2358.9</v>
      </c>
      <c r="E695" s="2">
        <v>2309.1</v>
      </c>
      <c r="F695" s="2">
        <v>2344.85</v>
      </c>
      <c r="G695" s="2">
        <v>2313</v>
      </c>
      <c r="H695" s="2">
        <v>2320.65</v>
      </c>
      <c r="I695" s="2">
        <v>2329.1799999999998</v>
      </c>
      <c r="J695" s="2">
        <v>4725</v>
      </c>
      <c r="K695" s="2">
        <v>1786.5</v>
      </c>
      <c r="L695">
        <v>19095</v>
      </c>
      <c r="M695" s="2">
        <v>44475659.850000001</v>
      </c>
      <c r="N695">
        <v>2298</v>
      </c>
    </row>
    <row r="696" spans="1:14" x14ac:dyDescent="0.25">
      <c r="A696" s="1">
        <v>43486</v>
      </c>
      <c r="B696" t="s">
        <v>14</v>
      </c>
      <c r="C696" s="2">
        <v>2323</v>
      </c>
      <c r="D696" s="2">
        <v>2340.65</v>
      </c>
      <c r="E696" s="2">
        <v>2280</v>
      </c>
      <c r="F696" s="2">
        <v>2320.65</v>
      </c>
      <c r="G696" s="2">
        <v>2281</v>
      </c>
      <c r="H696" s="2">
        <v>2292.35</v>
      </c>
      <c r="I696" s="2">
        <v>2309.9</v>
      </c>
      <c r="J696" s="2">
        <v>4725</v>
      </c>
      <c r="K696" s="2">
        <v>1786.5</v>
      </c>
      <c r="L696">
        <v>23406</v>
      </c>
      <c r="M696" s="2">
        <v>54065491.600000001</v>
      </c>
      <c r="N696">
        <v>2950</v>
      </c>
    </row>
    <row r="697" spans="1:14" x14ac:dyDescent="0.25">
      <c r="A697" s="1">
        <v>43487</v>
      </c>
      <c r="B697" t="s">
        <v>14</v>
      </c>
      <c r="C697" s="2">
        <v>2286</v>
      </c>
      <c r="D697" s="2">
        <v>2287</v>
      </c>
      <c r="E697" s="2">
        <v>2250</v>
      </c>
      <c r="F697" s="2">
        <v>2292.35</v>
      </c>
      <c r="G697" s="2">
        <v>2257.8000000000002</v>
      </c>
      <c r="H697" s="2">
        <v>2255.5</v>
      </c>
      <c r="I697" s="2">
        <v>2261.81</v>
      </c>
      <c r="J697" s="2">
        <v>4725</v>
      </c>
      <c r="K697" s="2">
        <v>1786.5</v>
      </c>
      <c r="L697">
        <v>26550</v>
      </c>
      <c r="M697" s="2">
        <v>60050958.899999999</v>
      </c>
      <c r="N697">
        <v>3279</v>
      </c>
    </row>
    <row r="698" spans="1:14" x14ac:dyDescent="0.25">
      <c r="A698" s="1">
        <v>43488</v>
      </c>
      <c r="B698" t="s">
        <v>14</v>
      </c>
      <c r="C698" s="2">
        <v>2257.6</v>
      </c>
      <c r="D698" s="2">
        <v>2290</v>
      </c>
      <c r="E698" s="2">
        <v>2224.0500000000002</v>
      </c>
      <c r="F698" s="2">
        <v>2255.5</v>
      </c>
      <c r="G698" s="2">
        <v>2233</v>
      </c>
      <c r="H698" s="2">
        <v>2237.75</v>
      </c>
      <c r="I698" s="2">
        <v>2258.06</v>
      </c>
      <c r="J698" s="2">
        <v>4725</v>
      </c>
      <c r="K698" s="2">
        <v>1786.5</v>
      </c>
      <c r="L698">
        <v>30244</v>
      </c>
      <c r="M698" s="2">
        <v>68292615.5</v>
      </c>
      <c r="N698">
        <v>5572</v>
      </c>
    </row>
    <row r="699" spans="1:14" x14ac:dyDescent="0.25">
      <c r="A699" s="1">
        <v>43489</v>
      </c>
      <c r="B699" t="s">
        <v>14</v>
      </c>
      <c r="C699" s="2">
        <v>2247.6999999999998</v>
      </c>
      <c r="D699" s="2">
        <v>2268</v>
      </c>
      <c r="E699" s="2">
        <v>2208.65</v>
      </c>
      <c r="F699" s="2">
        <v>2237.75</v>
      </c>
      <c r="G699" s="2">
        <v>2226</v>
      </c>
      <c r="H699" s="2">
        <v>2226.15</v>
      </c>
      <c r="I699" s="2">
        <v>2235.6</v>
      </c>
      <c r="J699" s="2">
        <v>4725</v>
      </c>
      <c r="K699" s="2">
        <v>1786.5</v>
      </c>
      <c r="L699">
        <v>28505</v>
      </c>
      <c r="M699" s="2">
        <v>63725882.549999997</v>
      </c>
      <c r="N699">
        <v>4495</v>
      </c>
    </row>
    <row r="700" spans="1:14" x14ac:dyDescent="0.25">
      <c r="A700" s="1">
        <v>43490</v>
      </c>
      <c r="B700" t="s">
        <v>14</v>
      </c>
      <c r="C700" s="2">
        <v>2228</v>
      </c>
      <c r="D700" s="2">
        <v>2244.5</v>
      </c>
      <c r="E700" s="2">
        <v>2185</v>
      </c>
      <c r="F700" s="2">
        <v>2226.15</v>
      </c>
      <c r="G700" s="2">
        <v>2190</v>
      </c>
      <c r="H700" s="2">
        <v>2196.3000000000002</v>
      </c>
      <c r="I700" s="2">
        <v>2216.38</v>
      </c>
      <c r="J700" s="2">
        <v>4725</v>
      </c>
      <c r="K700" s="2">
        <v>1786.5</v>
      </c>
      <c r="L700">
        <v>22933</v>
      </c>
      <c r="M700" s="2">
        <v>50828136</v>
      </c>
      <c r="N700">
        <v>3561</v>
      </c>
    </row>
    <row r="701" spans="1:14" x14ac:dyDescent="0.25">
      <c r="A701" s="1">
        <v>43493</v>
      </c>
      <c r="B701" t="s">
        <v>14</v>
      </c>
      <c r="C701" s="2">
        <v>2200</v>
      </c>
      <c r="D701" s="2">
        <v>2204.9499999999998</v>
      </c>
      <c r="E701" s="2">
        <v>2016.65</v>
      </c>
      <c r="F701" s="2">
        <v>2196.3000000000002</v>
      </c>
      <c r="G701" s="2">
        <v>2107</v>
      </c>
      <c r="H701" s="2">
        <v>2092.5</v>
      </c>
      <c r="I701" s="2">
        <v>2097.23</v>
      </c>
      <c r="J701" s="2">
        <v>4725</v>
      </c>
      <c r="K701" s="2">
        <v>1786.5</v>
      </c>
      <c r="L701">
        <v>46253</v>
      </c>
      <c r="M701" s="2">
        <v>97003053.400000006</v>
      </c>
      <c r="N701">
        <v>6865</v>
      </c>
    </row>
    <row r="702" spans="1:14" x14ac:dyDescent="0.25">
      <c r="A702" s="1">
        <v>43494</v>
      </c>
      <c r="B702" t="s">
        <v>14</v>
      </c>
      <c r="C702" s="2">
        <v>2102</v>
      </c>
      <c r="D702" s="2">
        <v>2102</v>
      </c>
      <c r="E702" s="2">
        <v>2002</v>
      </c>
      <c r="F702" s="2">
        <v>2092.5</v>
      </c>
      <c r="G702" s="2">
        <v>2058</v>
      </c>
      <c r="H702" s="2">
        <v>2046.8</v>
      </c>
      <c r="I702" s="2">
        <v>2054.1</v>
      </c>
      <c r="J702" s="2">
        <v>4725</v>
      </c>
      <c r="K702" s="2">
        <v>1786.5</v>
      </c>
      <c r="L702">
        <v>44576</v>
      </c>
      <c r="M702" s="2">
        <v>91563670.5</v>
      </c>
      <c r="N702">
        <v>6617</v>
      </c>
    </row>
    <row r="703" spans="1:14" x14ac:dyDescent="0.25">
      <c r="A703" s="1">
        <v>43495</v>
      </c>
      <c r="B703" t="s">
        <v>14</v>
      </c>
      <c r="C703" s="2">
        <v>2060</v>
      </c>
      <c r="D703" s="2">
        <v>2085.9499999999998</v>
      </c>
      <c r="E703" s="2">
        <v>2040</v>
      </c>
      <c r="F703" s="2">
        <v>2046.8</v>
      </c>
      <c r="G703" s="2">
        <v>2059</v>
      </c>
      <c r="H703" s="2">
        <v>2065.1999999999998</v>
      </c>
      <c r="I703" s="2">
        <v>2060.3000000000002</v>
      </c>
      <c r="J703" s="2">
        <v>4725</v>
      </c>
      <c r="K703" s="2">
        <v>1786.5</v>
      </c>
      <c r="L703">
        <v>27301</v>
      </c>
      <c r="M703" s="2">
        <v>56248320.649999999</v>
      </c>
      <c r="N703">
        <v>4397</v>
      </c>
    </row>
    <row r="704" spans="1:14" x14ac:dyDescent="0.25">
      <c r="A704" s="1">
        <v>43496</v>
      </c>
      <c r="B704" t="s">
        <v>14</v>
      </c>
      <c r="C704" s="2">
        <v>2078</v>
      </c>
      <c r="D704" s="2">
        <v>2478.1999999999998</v>
      </c>
      <c r="E704" s="2">
        <v>2060</v>
      </c>
      <c r="F704" s="2">
        <v>2065.1999999999998</v>
      </c>
      <c r="G704" s="2">
        <v>2478.1999999999998</v>
      </c>
      <c r="H704" s="2">
        <v>2478.1999999999998</v>
      </c>
      <c r="I704" s="2">
        <v>2347.83</v>
      </c>
      <c r="J704" s="2">
        <v>4725</v>
      </c>
      <c r="K704" s="2">
        <v>1786.5</v>
      </c>
      <c r="L704">
        <v>441546</v>
      </c>
      <c r="M704" s="2">
        <v>1036673440.25</v>
      </c>
      <c r="N704">
        <v>41441</v>
      </c>
    </row>
    <row r="705" spans="1:14" x14ac:dyDescent="0.25">
      <c r="A705" s="1">
        <v>43497</v>
      </c>
      <c r="B705" t="s">
        <v>14</v>
      </c>
      <c r="C705" s="2">
        <v>2588</v>
      </c>
      <c r="D705" s="2">
        <v>2672.3</v>
      </c>
      <c r="E705" s="2">
        <v>2331.15</v>
      </c>
      <c r="F705" s="2">
        <v>2478.1999999999998</v>
      </c>
      <c r="G705" s="2">
        <v>2375</v>
      </c>
      <c r="H705" s="2">
        <v>2362.9</v>
      </c>
      <c r="I705" s="2">
        <v>2492.23</v>
      </c>
      <c r="J705" s="2">
        <v>4725</v>
      </c>
      <c r="K705" s="2">
        <v>1786.5</v>
      </c>
      <c r="L705">
        <v>657744</v>
      </c>
      <c r="M705" s="2">
        <v>1639249592.7</v>
      </c>
      <c r="N705">
        <v>52819</v>
      </c>
    </row>
    <row r="706" spans="1:14" x14ac:dyDescent="0.25">
      <c r="A706" s="1">
        <v>43500</v>
      </c>
      <c r="B706" t="s">
        <v>14</v>
      </c>
      <c r="C706" s="2">
        <v>2340</v>
      </c>
      <c r="D706" s="2">
        <v>2509.8000000000002</v>
      </c>
      <c r="E706" s="2">
        <v>2320</v>
      </c>
      <c r="F706" s="2">
        <v>2362.9</v>
      </c>
      <c r="G706" s="2">
        <v>2414</v>
      </c>
      <c r="H706" s="2">
        <v>2431.4</v>
      </c>
      <c r="I706" s="2">
        <v>2429.4899999999998</v>
      </c>
      <c r="J706" s="2">
        <v>4725</v>
      </c>
      <c r="K706" s="2">
        <v>1786.5</v>
      </c>
      <c r="L706">
        <v>227994</v>
      </c>
      <c r="M706" s="2">
        <v>553909892.45000005</v>
      </c>
      <c r="N706">
        <v>22827</v>
      </c>
    </row>
    <row r="707" spans="1:14" x14ac:dyDescent="0.25">
      <c r="A707" s="1">
        <v>43501</v>
      </c>
      <c r="B707" t="s">
        <v>14</v>
      </c>
      <c r="C707" s="2">
        <v>2427.9</v>
      </c>
      <c r="D707" s="2">
        <v>2480</v>
      </c>
      <c r="E707" s="2">
        <v>2351.1</v>
      </c>
      <c r="F707" s="2">
        <v>2431.4</v>
      </c>
      <c r="G707" s="2">
        <v>2405</v>
      </c>
      <c r="H707" s="2">
        <v>2401.1999999999998</v>
      </c>
      <c r="I707" s="2">
        <v>2423.79</v>
      </c>
      <c r="J707" s="2">
        <v>4725</v>
      </c>
      <c r="K707" s="2">
        <v>1786.5</v>
      </c>
      <c r="L707">
        <v>98999</v>
      </c>
      <c r="M707" s="2">
        <v>239952845.55000001</v>
      </c>
      <c r="N707">
        <v>11168</v>
      </c>
    </row>
    <row r="708" spans="1:14" x14ac:dyDescent="0.25">
      <c r="A708" s="1">
        <v>43502</v>
      </c>
      <c r="B708" t="s">
        <v>14</v>
      </c>
      <c r="C708" s="2">
        <v>2405</v>
      </c>
      <c r="D708" s="2">
        <v>2443.15</v>
      </c>
      <c r="E708" s="2">
        <v>2250.1</v>
      </c>
      <c r="F708" s="2">
        <v>2401.1999999999998</v>
      </c>
      <c r="G708" s="2">
        <v>2330.0500000000002</v>
      </c>
      <c r="H708" s="2">
        <v>2319.85</v>
      </c>
      <c r="I708" s="2">
        <v>2346.25</v>
      </c>
      <c r="J708" s="2">
        <v>4725</v>
      </c>
      <c r="K708" s="2">
        <v>1786.5</v>
      </c>
      <c r="L708">
        <v>235759</v>
      </c>
      <c r="M708" s="2">
        <v>553148811.45000005</v>
      </c>
      <c r="N708">
        <v>25782</v>
      </c>
    </row>
    <row r="709" spans="1:14" x14ac:dyDescent="0.25">
      <c r="A709" s="1">
        <v>43503</v>
      </c>
      <c r="B709" t="s">
        <v>14</v>
      </c>
      <c r="C709" s="2">
        <v>2331</v>
      </c>
      <c r="D709" s="2">
        <v>2378</v>
      </c>
      <c r="E709" s="2">
        <v>2279.75</v>
      </c>
      <c r="F709" s="2">
        <v>2319.85</v>
      </c>
      <c r="G709" s="2">
        <v>2303.1999999999998</v>
      </c>
      <c r="H709" s="2">
        <v>2303.25</v>
      </c>
      <c r="I709" s="2">
        <v>2337.42</v>
      </c>
      <c r="J709" s="2">
        <v>4725</v>
      </c>
      <c r="K709" s="2">
        <v>1786.5</v>
      </c>
      <c r="L709">
        <v>77356</v>
      </c>
      <c r="M709" s="2">
        <v>180813611.69999999</v>
      </c>
      <c r="N709">
        <v>9487</v>
      </c>
    </row>
    <row r="710" spans="1:14" x14ac:dyDescent="0.25">
      <c r="A710" s="1">
        <v>43504</v>
      </c>
      <c r="B710" t="s">
        <v>14</v>
      </c>
      <c r="C710" s="2">
        <v>2303.1999999999998</v>
      </c>
      <c r="D710" s="2">
        <v>2303.1999999999998</v>
      </c>
      <c r="E710" s="2">
        <v>2191</v>
      </c>
      <c r="F710" s="2">
        <v>2303.25</v>
      </c>
      <c r="G710" s="2">
        <v>2226</v>
      </c>
      <c r="H710" s="2">
        <v>2226.8000000000002</v>
      </c>
      <c r="I710" s="2">
        <v>2229.85</v>
      </c>
      <c r="J710" s="2">
        <v>4725</v>
      </c>
      <c r="K710" s="2">
        <v>1786.5</v>
      </c>
      <c r="L710">
        <v>80404</v>
      </c>
      <c r="M710" s="2">
        <v>179288954.30000001</v>
      </c>
      <c r="N710">
        <v>10316</v>
      </c>
    </row>
    <row r="711" spans="1:14" x14ac:dyDescent="0.25">
      <c r="A711" s="1">
        <v>43507</v>
      </c>
      <c r="B711" t="s">
        <v>14</v>
      </c>
      <c r="C711" s="2">
        <v>2210</v>
      </c>
      <c r="D711" s="2">
        <v>2215.35</v>
      </c>
      <c r="E711" s="2">
        <v>2134</v>
      </c>
      <c r="F711" s="2">
        <v>2226.8000000000002</v>
      </c>
      <c r="G711" s="2">
        <v>2134</v>
      </c>
      <c r="H711" s="2">
        <v>2145.85</v>
      </c>
      <c r="I711" s="2">
        <v>2159.6999999999998</v>
      </c>
      <c r="J711" s="2">
        <v>4725</v>
      </c>
      <c r="K711" s="2">
        <v>1786.5</v>
      </c>
      <c r="L711">
        <v>40191</v>
      </c>
      <c r="M711" s="2">
        <v>86800424.799999997</v>
      </c>
      <c r="N711">
        <v>5592</v>
      </c>
    </row>
    <row r="712" spans="1:14" x14ac:dyDescent="0.25">
      <c r="A712" s="1">
        <v>43508</v>
      </c>
      <c r="B712" t="s">
        <v>14</v>
      </c>
      <c r="C712" s="2">
        <v>2154</v>
      </c>
      <c r="D712" s="2">
        <v>2165.85</v>
      </c>
      <c r="E712" s="2">
        <v>2091</v>
      </c>
      <c r="F712" s="2">
        <v>2145.85</v>
      </c>
      <c r="G712" s="2">
        <v>2095</v>
      </c>
      <c r="H712" s="2">
        <v>2098.1999999999998</v>
      </c>
      <c r="I712" s="2">
        <v>2117.7600000000002</v>
      </c>
      <c r="J712" s="2">
        <v>4725</v>
      </c>
      <c r="K712" s="2">
        <v>1786.5</v>
      </c>
      <c r="L712">
        <v>42181</v>
      </c>
      <c r="M712" s="2">
        <v>89329133.099999994</v>
      </c>
      <c r="N712">
        <v>5990</v>
      </c>
    </row>
    <row r="713" spans="1:14" x14ac:dyDescent="0.25">
      <c r="A713" s="1">
        <v>43509</v>
      </c>
      <c r="B713" t="s">
        <v>14</v>
      </c>
      <c r="C713" s="2">
        <v>2110</v>
      </c>
      <c r="D713" s="2">
        <v>2156</v>
      </c>
      <c r="E713" s="2">
        <v>2090</v>
      </c>
      <c r="F713" s="2">
        <v>2098.1999999999998</v>
      </c>
      <c r="G713" s="2">
        <v>2096</v>
      </c>
      <c r="H713" s="2">
        <v>2100.3000000000002</v>
      </c>
      <c r="I713" s="2">
        <v>2125.19</v>
      </c>
      <c r="J713" s="2">
        <v>4725</v>
      </c>
      <c r="K713" s="2">
        <v>1786.5</v>
      </c>
      <c r="L713">
        <v>53220</v>
      </c>
      <c r="M713" s="2">
        <v>113102851.05</v>
      </c>
      <c r="N713">
        <v>6664</v>
      </c>
    </row>
    <row r="714" spans="1:14" x14ac:dyDescent="0.25">
      <c r="A714" s="1">
        <v>43510</v>
      </c>
      <c r="B714" t="s">
        <v>14</v>
      </c>
      <c r="C714" s="2">
        <v>2109.9499999999998</v>
      </c>
      <c r="D714" s="2">
        <v>2139</v>
      </c>
      <c r="E714" s="2">
        <v>2060</v>
      </c>
      <c r="F714" s="2">
        <v>2100.3000000000002</v>
      </c>
      <c r="G714" s="2">
        <v>2067</v>
      </c>
      <c r="H714" s="2">
        <v>2066.1</v>
      </c>
      <c r="I714" s="2">
        <v>2091.4699999999998</v>
      </c>
      <c r="J714" s="2">
        <v>4725</v>
      </c>
      <c r="K714" s="2">
        <v>1786.5</v>
      </c>
      <c r="L714">
        <v>60997</v>
      </c>
      <c r="M714" s="2">
        <v>127573235.45</v>
      </c>
      <c r="N714">
        <v>6792</v>
      </c>
    </row>
    <row r="715" spans="1:14" x14ac:dyDescent="0.25">
      <c r="A715" s="1">
        <v>43511</v>
      </c>
      <c r="B715" t="s">
        <v>14</v>
      </c>
      <c r="C715" s="2">
        <v>2075</v>
      </c>
      <c r="D715" s="2">
        <v>2090</v>
      </c>
      <c r="E715" s="2">
        <v>2060</v>
      </c>
      <c r="F715" s="2">
        <v>2066.1</v>
      </c>
      <c r="G715" s="2">
        <v>2060</v>
      </c>
      <c r="H715" s="2">
        <v>2062.8000000000002</v>
      </c>
      <c r="I715" s="2">
        <v>2069.9</v>
      </c>
      <c r="J715" s="2">
        <v>4725</v>
      </c>
      <c r="K715" s="2">
        <v>1786.5</v>
      </c>
      <c r="L715">
        <v>39921</v>
      </c>
      <c r="M715" s="2">
        <v>82632321.549999997</v>
      </c>
      <c r="N715">
        <v>5008</v>
      </c>
    </row>
    <row r="716" spans="1:14" x14ac:dyDescent="0.25">
      <c r="A716" s="1">
        <v>43514</v>
      </c>
      <c r="B716" t="s">
        <v>14</v>
      </c>
      <c r="C716" s="2">
        <v>2070.0500000000002</v>
      </c>
      <c r="D716" s="2">
        <v>2090</v>
      </c>
      <c r="E716" s="2">
        <v>2060</v>
      </c>
      <c r="F716" s="2">
        <v>2062.8000000000002</v>
      </c>
      <c r="G716" s="2">
        <v>2063</v>
      </c>
      <c r="H716" s="2">
        <v>2065.3000000000002</v>
      </c>
      <c r="I716" s="2">
        <v>2072.87</v>
      </c>
      <c r="J716" s="2">
        <v>4725</v>
      </c>
      <c r="K716" s="2">
        <v>1786.5</v>
      </c>
      <c r="L716">
        <v>27846</v>
      </c>
      <c r="M716" s="2">
        <v>57721163.549999997</v>
      </c>
      <c r="N716">
        <v>3546</v>
      </c>
    </row>
    <row r="717" spans="1:14" x14ac:dyDescent="0.25">
      <c r="A717" s="1">
        <v>43515</v>
      </c>
      <c r="B717" t="s">
        <v>14</v>
      </c>
      <c r="C717" s="2">
        <v>2072.85</v>
      </c>
      <c r="D717" s="2">
        <v>2216</v>
      </c>
      <c r="E717" s="2">
        <v>2066</v>
      </c>
      <c r="F717" s="2">
        <v>2065.3000000000002</v>
      </c>
      <c r="G717" s="2">
        <v>2098</v>
      </c>
      <c r="H717" s="2">
        <v>2094.35</v>
      </c>
      <c r="I717" s="2">
        <v>2124.27</v>
      </c>
      <c r="J717" s="2">
        <v>4725</v>
      </c>
      <c r="K717" s="2">
        <v>1786.5</v>
      </c>
      <c r="L717">
        <v>102748</v>
      </c>
      <c r="M717" s="2">
        <v>218264574.80000001</v>
      </c>
      <c r="N717">
        <v>9989</v>
      </c>
    </row>
    <row r="718" spans="1:14" x14ac:dyDescent="0.25">
      <c r="A718" s="1">
        <v>43516</v>
      </c>
      <c r="B718" t="s">
        <v>14</v>
      </c>
      <c r="C718" s="2">
        <v>2100</v>
      </c>
      <c r="D718" s="2">
        <v>2124</v>
      </c>
      <c r="E718" s="2">
        <v>2080</v>
      </c>
      <c r="F718" s="2">
        <v>2094.35</v>
      </c>
      <c r="G718" s="2">
        <v>2086</v>
      </c>
      <c r="H718" s="2">
        <v>2085.9499999999998</v>
      </c>
      <c r="I718" s="2">
        <v>2099.0700000000002</v>
      </c>
      <c r="J718" s="2">
        <v>4725</v>
      </c>
      <c r="K718" s="2">
        <v>1786.5</v>
      </c>
      <c r="L718">
        <v>41358</v>
      </c>
      <c r="M718" s="2">
        <v>86813496</v>
      </c>
      <c r="N718">
        <v>4753</v>
      </c>
    </row>
    <row r="719" spans="1:14" x14ac:dyDescent="0.25">
      <c r="A719" s="1">
        <v>43517</v>
      </c>
      <c r="B719" t="s">
        <v>14</v>
      </c>
      <c r="C719" s="2">
        <v>2086</v>
      </c>
      <c r="D719" s="2">
        <v>2100</v>
      </c>
      <c r="E719" s="2">
        <v>2062</v>
      </c>
      <c r="F719" s="2">
        <v>2085.9499999999998</v>
      </c>
      <c r="G719" s="2">
        <v>2070</v>
      </c>
      <c r="H719" s="2">
        <v>2072.8000000000002</v>
      </c>
      <c r="I719" s="2">
        <v>2073.86</v>
      </c>
      <c r="J719" s="2">
        <v>4725</v>
      </c>
      <c r="K719" s="2">
        <v>1786.5</v>
      </c>
      <c r="L719">
        <v>38744</v>
      </c>
      <c r="M719" s="2">
        <v>80349734.25</v>
      </c>
      <c r="N719">
        <v>5543</v>
      </c>
    </row>
    <row r="720" spans="1:14" x14ac:dyDescent="0.25">
      <c r="A720" s="1">
        <v>43518</v>
      </c>
      <c r="B720" t="s">
        <v>14</v>
      </c>
      <c r="C720" s="2">
        <v>2072.0500000000002</v>
      </c>
      <c r="D720" s="2">
        <v>2149</v>
      </c>
      <c r="E720" s="2">
        <v>2053.3000000000002</v>
      </c>
      <c r="F720" s="2">
        <v>2072.8000000000002</v>
      </c>
      <c r="G720" s="2">
        <v>2083.0500000000002</v>
      </c>
      <c r="H720" s="2">
        <v>2085.35</v>
      </c>
      <c r="I720" s="2">
        <v>2107.33</v>
      </c>
      <c r="J720" s="2">
        <v>4725</v>
      </c>
      <c r="K720" s="2">
        <v>1786.5</v>
      </c>
      <c r="L720">
        <v>84911</v>
      </c>
      <c r="M720" s="2">
        <v>178935386.80000001</v>
      </c>
      <c r="N720">
        <v>10198</v>
      </c>
    </row>
    <row r="721" spans="1:14" x14ac:dyDescent="0.25">
      <c r="A721" s="1">
        <v>43521</v>
      </c>
      <c r="B721" t="s">
        <v>14</v>
      </c>
      <c r="C721" s="2">
        <v>2090</v>
      </c>
      <c r="D721" s="2">
        <v>2125</v>
      </c>
      <c r="E721" s="2">
        <v>2083</v>
      </c>
      <c r="F721" s="2">
        <v>2085.35</v>
      </c>
      <c r="G721" s="2">
        <v>2093</v>
      </c>
      <c r="H721" s="2">
        <v>2092.9499999999998</v>
      </c>
      <c r="I721" s="2">
        <v>2098.38</v>
      </c>
      <c r="J721" s="2">
        <v>4725</v>
      </c>
      <c r="K721" s="2">
        <v>1786.5</v>
      </c>
      <c r="L721">
        <v>45734</v>
      </c>
      <c r="M721" s="2">
        <v>95967246.349999994</v>
      </c>
      <c r="N721">
        <v>5913</v>
      </c>
    </row>
    <row r="722" spans="1:14" x14ac:dyDescent="0.25">
      <c r="A722" s="1">
        <v>43522</v>
      </c>
      <c r="B722" t="s">
        <v>14</v>
      </c>
      <c r="C722" s="2">
        <v>2049.4</v>
      </c>
      <c r="D722" s="2">
        <v>2072</v>
      </c>
      <c r="E722" s="2">
        <v>2010</v>
      </c>
      <c r="F722" s="2">
        <v>2092.9499999999998</v>
      </c>
      <c r="G722" s="2">
        <v>2040</v>
      </c>
      <c r="H722" s="2">
        <v>2039.6</v>
      </c>
      <c r="I722" s="2">
        <v>2044.47</v>
      </c>
      <c r="J722" s="2">
        <v>4725</v>
      </c>
      <c r="K722" s="2">
        <v>1786.5</v>
      </c>
      <c r="L722">
        <v>65375</v>
      </c>
      <c r="M722" s="2">
        <v>133657099.09999999</v>
      </c>
      <c r="N722">
        <v>9397</v>
      </c>
    </row>
    <row r="723" spans="1:14" x14ac:dyDescent="0.25">
      <c r="A723" s="1">
        <v>43523</v>
      </c>
      <c r="B723" t="s">
        <v>14</v>
      </c>
      <c r="C723" s="2">
        <v>2051.9</v>
      </c>
      <c r="D723" s="2">
        <v>2129.85</v>
      </c>
      <c r="E723" s="2">
        <v>2045</v>
      </c>
      <c r="F723" s="2">
        <v>2039.6</v>
      </c>
      <c r="G723" s="2">
        <v>2058</v>
      </c>
      <c r="H723" s="2">
        <v>2063.4</v>
      </c>
      <c r="I723" s="2">
        <v>2086.06</v>
      </c>
      <c r="J723" s="2">
        <v>4725</v>
      </c>
      <c r="K723" s="2">
        <v>1786.5</v>
      </c>
      <c r="L723">
        <v>109287</v>
      </c>
      <c r="M723" s="2">
        <v>227979219.69999999</v>
      </c>
      <c r="N723">
        <v>10862</v>
      </c>
    </row>
    <row r="724" spans="1:14" x14ac:dyDescent="0.25">
      <c r="A724" s="1">
        <v>43524</v>
      </c>
      <c r="B724" t="s">
        <v>14</v>
      </c>
      <c r="C724" s="2">
        <v>2069.9</v>
      </c>
      <c r="D724" s="2">
        <v>2100</v>
      </c>
      <c r="E724" s="2">
        <v>2055</v>
      </c>
      <c r="F724" s="2">
        <v>2063.4</v>
      </c>
      <c r="G724" s="2">
        <v>2058.6</v>
      </c>
      <c r="H724" s="2">
        <v>2059.5500000000002</v>
      </c>
      <c r="I724" s="2">
        <v>2071.3200000000002</v>
      </c>
      <c r="J724" s="2">
        <v>4725</v>
      </c>
      <c r="K724" s="2">
        <v>1786.5</v>
      </c>
      <c r="L724">
        <v>40791</v>
      </c>
      <c r="M724" s="2">
        <v>84491015.099999994</v>
      </c>
      <c r="N724">
        <v>4668</v>
      </c>
    </row>
    <row r="725" spans="1:14" x14ac:dyDescent="0.25">
      <c r="A725" s="1">
        <v>43525</v>
      </c>
      <c r="B725" t="s">
        <v>14</v>
      </c>
      <c r="C725" s="2">
        <v>2063.65</v>
      </c>
      <c r="D725" s="2">
        <v>2218.3000000000002</v>
      </c>
      <c r="E725" s="2">
        <v>2063.65</v>
      </c>
      <c r="F725" s="2">
        <v>2059.5500000000002</v>
      </c>
      <c r="G725" s="2">
        <v>2167.25</v>
      </c>
      <c r="H725" s="2">
        <v>2166.65</v>
      </c>
      <c r="I725" s="2">
        <v>2147.67</v>
      </c>
      <c r="J725" s="2">
        <v>4725</v>
      </c>
      <c r="K725" s="2">
        <v>1786.5</v>
      </c>
      <c r="L725">
        <v>192083</v>
      </c>
      <c r="M725" s="2">
        <v>412531308.85000002</v>
      </c>
      <c r="N725">
        <v>17349</v>
      </c>
    </row>
    <row r="726" spans="1:14" x14ac:dyDescent="0.25">
      <c r="A726" s="1">
        <v>43529</v>
      </c>
      <c r="B726" t="s">
        <v>14</v>
      </c>
      <c r="C726" s="2">
        <v>2167</v>
      </c>
      <c r="D726" s="2">
        <v>2264</v>
      </c>
      <c r="E726" s="2">
        <v>2166.65</v>
      </c>
      <c r="F726" s="2">
        <v>2166.65</v>
      </c>
      <c r="G726" s="2">
        <v>2219</v>
      </c>
      <c r="H726" s="2">
        <v>2233.15</v>
      </c>
      <c r="I726" s="2">
        <v>2208.08</v>
      </c>
      <c r="J726" s="2">
        <v>4725</v>
      </c>
      <c r="K726" s="2">
        <v>1786.5</v>
      </c>
      <c r="L726">
        <v>147033</v>
      </c>
      <c r="M726" s="2">
        <v>324660330.55000001</v>
      </c>
      <c r="N726">
        <v>15050</v>
      </c>
    </row>
    <row r="727" spans="1:14" x14ac:dyDescent="0.25">
      <c r="A727" s="1">
        <v>43530</v>
      </c>
      <c r="B727" t="s">
        <v>14</v>
      </c>
      <c r="C727" s="2">
        <v>2250</v>
      </c>
      <c r="D727" s="2">
        <v>2298</v>
      </c>
      <c r="E727" s="2">
        <v>2208.8000000000002</v>
      </c>
      <c r="F727" s="2">
        <v>2233.15</v>
      </c>
      <c r="G727" s="2">
        <v>2227</v>
      </c>
      <c r="H727" s="2">
        <v>2230.9</v>
      </c>
      <c r="I727" s="2">
        <v>2252.7199999999998</v>
      </c>
      <c r="J727" s="2">
        <v>4725</v>
      </c>
      <c r="K727" s="2">
        <v>1786.5</v>
      </c>
      <c r="L727">
        <v>129171</v>
      </c>
      <c r="M727" s="2">
        <v>290986147.80000001</v>
      </c>
      <c r="N727">
        <v>11423</v>
      </c>
    </row>
    <row r="728" spans="1:14" x14ac:dyDescent="0.25">
      <c r="A728" s="1">
        <v>43531</v>
      </c>
      <c r="B728" t="s">
        <v>14</v>
      </c>
      <c r="C728" s="2">
        <v>2235</v>
      </c>
      <c r="D728" s="2">
        <v>2274.9499999999998</v>
      </c>
      <c r="E728" s="2">
        <v>2205.0500000000002</v>
      </c>
      <c r="F728" s="2">
        <v>2230.9</v>
      </c>
      <c r="G728" s="2">
        <v>2213</v>
      </c>
      <c r="H728" s="2">
        <v>2217.35</v>
      </c>
      <c r="I728" s="2">
        <v>2244.3000000000002</v>
      </c>
      <c r="J728" s="2">
        <v>4725</v>
      </c>
      <c r="K728" s="2">
        <v>1786.5</v>
      </c>
      <c r="L728">
        <v>100933</v>
      </c>
      <c r="M728" s="2">
        <v>226524294.34999999</v>
      </c>
      <c r="N728">
        <v>10151</v>
      </c>
    </row>
    <row r="729" spans="1:14" x14ac:dyDescent="0.25">
      <c r="A729" s="1">
        <v>43532</v>
      </c>
      <c r="B729" t="s">
        <v>14</v>
      </c>
      <c r="C729" s="2">
        <v>2208</v>
      </c>
      <c r="D729" s="2">
        <v>2228.9</v>
      </c>
      <c r="E729" s="2">
        <v>2185</v>
      </c>
      <c r="F729" s="2">
        <v>2217.35</v>
      </c>
      <c r="G729" s="2">
        <v>2191</v>
      </c>
      <c r="H729" s="2">
        <v>2192.0500000000002</v>
      </c>
      <c r="I729" s="2">
        <v>2201.8200000000002</v>
      </c>
      <c r="J729" s="2">
        <v>4725</v>
      </c>
      <c r="K729" s="2">
        <v>1786.5</v>
      </c>
      <c r="L729">
        <v>52033</v>
      </c>
      <c r="M729" s="2">
        <v>114567124.15000001</v>
      </c>
      <c r="N729">
        <v>4806</v>
      </c>
    </row>
    <row r="730" spans="1:14" x14ac:dyDescent="0.25">
      <c r="A730" s="1">
        <v>43535</v>
      </c>
      <c r="B730" t="s">
        <v>14</v>
      </c>
      <c r="C730" s="2">
        <v>2198</v>
      </c>
      <c r="D730" s="2">
        <v>2410</v>
      </c>
      <c r="E730" s="2">
        <v>2180</v>
      </c>
      <c r="F730" s="2">
        <v>2192.0500000000002</v>
      </c>
      <c r="G730" s="2">
        <v>2318</v>
      </c>
      <c r="H730" s="2">
        <v>2320.6</v>
      </c>
      <c r="I730" s="2">
        <v>2330.35</v>
      </c>
      <c r="J730" s="2">
        <v>4725</v>
      </c>
      <c r="K730" s="2">
        <v>1786.5</v>
      </c>
      <c r="L730">
        <v>497091</v>
      </c>
      <c r="M730" s="2">
        <v>1158395652.5999999</v>
      </c>
      <c r="N730">
        <v>39427</v>
      </c>
    </row>
    <row r="731" spans="1:14" x14ac:dyDescent="0.25">
      <c r="A731" s="1">
        <v>43536</v>
      </c>
      <c r="B731" t="s">
        <v>14</v>
      </c>
      <c r="C731" s="2">
        <v>2334.9499999999998</v>
      </c>
      <c r="D731" s="2">
        <v>2389.75</v>
      </c>
      <c r="E731" s="2">
        <v>2300</v>
      </c>
      <c r="F731" s="2">
        <v>2320.6</v>
      </c>
      <c r="G731" s="2">
        <v>2309.6999999999998</v>
      </c>
      <c r="H731" s="2">
        <v>2310.9</v>
      </c>
      <c r="I731" s="2">
        <v>2345.64</v>
      </c>
      <c r="J731" s="2">
        <v>4725</v>
      </c>
      <c r="K731" s="2">
        <v>1786.5</v>
      </c>
      <c r="L731">
        <v>150412</v>
      </c>
      <c r="M731" s="2">
        <v>352812960</v>
      </c>
      <c r="N731">
        <v>13240</v>
      </c>
    </row>
    <row r="732" spans="1:14" x14ac:dyDescent="0.25">
      <c r="A732" s="1">
        <v>43537</v>
      </c>
      <c r="B732" t="s">
        <v>14</v>
      </c>
      <c r="C732" s="2">
        <v>2316.9</v>
      </c>
      <c r="D732" s="2">
        <v>2346</v>
      </c>
      <c r="E732" s="2">
        <v>2261.0500000000002</v>
      </c>
      <c r="F732" s="2">
        <v>2310.9</v>
      </c>
      <c r="G732" s="2">
        <v>2283</v>
      </c>
      <c r="H732" s="2">
        <v>2278</v>
      </c>
      <c r="I732" s="2">
        <v>2301.33</v>
      </c>
      <c r="J732" s="2">
        <v>4725</v>
      </c>
      <c r="K732" s="2">
        <v>1786.5</v>
      </c>
      <c r="L732">
        <v>81546</v>
      </c>
      <c r="M732" s="2">
        <v>187664466.84999999</v>
      </c>
      <c r="N732">
        <v>7873</v>
      </c>
    </row>
    <row r="733" spans="1:14" x14ac:dyDescent="0.25">
      <c r="A733" s="1">
        <v>43538</v>
      </c>
      <c r="B733" t="s">
        <v>14</v>
      </c>
      <c r="C733" s="2">
        <v>2280</v>
      </c>
      <c r="D733" s="2">
        <v>2320</v>
      </c>
      <c r="E733" s="2">
        <v>2262</v>
      </c>
      <c r="F733" s="2">
        <v>2278</v>
      </c>
      <c r="G733" s="2">
        <v>2272.5</v>
      </c>
      <c r="H733" s="2">
        <v>2273.65</v>
      </c>
      <c r="I733" s="2">
        <v>2287.58</v>
      </c>
      <c r="J733" s="2">
        <v>4725</v>
      </c>
      <c r="K733" s="2">
        <v>1786.5</v>
      </c>
      <c r="L733">
        <v>67318</v>
      </c>
      <c r="M733" s="2">
        <v>153995300.94999999</v>
      </c>
      <c r="N733">
        <v>6724</v>
      </c>
    </row>
    <row r="734" spans="1:14" x14ac:dyDescent="0.25">
      <c r="A734" s="1">
        <v>43539</v>
      </c>
      <c r="B734" t="s">
        <v>14</v>
      </c>
      <c r="C734" s="2">
        <v>2289.8000000000002</v>
      </c>
      <c r="D734" s="2">
        <v>2299</v>
      </c>
      <c r="E734" s="2">
        <v>2212.35</v>
      </c>
      <c r="F734" s="2">
        <v>2273.65</v>
      </c>
      <c r="G734" s="2">
        <v>2232</v>
      </c>
      <c r="H734" s="2">
        <v>2233.25</v>
      </c>
      <c r="I734" s="2">
        <v>2258.4499999999998</v>
      </c>
      <c r="J734" s="2">
        <v>4725</v>
      </c>
      <c r="K734" s="2">
        <v>1786.5</v>
      </c>
      <c r="L734">
        <v>54238</v>
      </c>
      <c r="M734" s="2">
        <v>122493614.95</v>
      </c>
      <c r="N734">
        <v>7227</v>
      </c>
    </row>
    <row r="735" spans="1:14" x14ac:dyDescent="0.25">
      <c r="A735" s="1">
        <v>43542</v>
      </c>
      <c r="B735" t="s">
        <v>14</v>
      </c>
      <c r="C735" s="2">
        <v>2236.5</v>
      </c>
      <c r="D735" s="2">
        <v>2263.25</v>
      </c>
      <c r="E735" s="2">
        <v>2203</v>
      </c>
      <c r="F735" s="2">
        <v>2233.25</v>
      </c>
      <c r="G735" s="2">
        <v>2232.0500000000002</v>
      </c>
      <c r="H735" s="2">
        <v>2236.6</v>
      </c>
      <c r="I735" s="2">
        <v>2235.31</v>
      </c>
      <c r="J735" s="2">
        <v>4725</v>
      </c>
      <c r="K735" s="2">
        <v>1786.5</v>
      </c>
      <c r="L735">
        <v>53822</v>
      </c>
      <c r="M735" s="2">
        <v>120309116.5</v>
      </c>
      <c r="N735">
        <v>5245</v>
      </c>
    </row>
    <row r="736" spans="1:14" x14ac:dyDescent="0.25">
      <c r="A736" s="1">
        <v>43543</v>
      </c>
      <c r="B736" t="s">
        <v>14</v>
      </c>
      <c r="C736" s="2">
        <v>2225</v>
      </c>
      <c r="D736" s="2">
        <v>2280</v>
      </c>
      <c r="E736" s="2">
        <v>2221.3000000000002</v>
      </c>
      <c r="F736" s="2">
        <v>2236.6</v>
      </c>
      <c r="G736" s="2">
        <v>2254.9499999999998</v>
      </c>
      <c r="H736" s="2">
        <v>2248.35</v>
      </c>
      <c r="I736" s="2">
        <v>2251.79</v>
      </c>
      <c r="J736" s="2">
        <v>4725</v>
      </c>
      <c r="K736" s="2">
        <v>1786.5</v>
      </c>
      <c r="L736">
        <v>54023</v>
      </c>
      <c r="M736" s="2">
        <v>121648239.09999999</v>
      </c>
      <c r="N736">
        <v>4972</v>
      </c>
    </row>
    <row r="737" spans="1:14" x14ac:dyDescent="0.25">
      <c r="A737" s="1">
        <v>43544</v>
      </c>
      <c r="B737" t="s">
        <v>14</v>
      </c>
      <c r="C737" s="2">
        <v>2255.3000000000002</v>
      </c>
      <c r="D737" s="2">
        <v>2267</v>
      </c>
      <c r="E737" s="2">
        <v>2230</v>
      </c>
      <c r="F737" s="2">
        <v>2248.35</v>
      </c>
      <c r="G737" s="2">
        <v>2239.35</v>
      </c>
      <c r="H737" s="2">
        <v>2238.5500000000002</v>
      </c>
      <c r="I737" s="2">
        <v>2247.0300000000002</v>
      </c>
      <c r="J737" s="2">
        <v>4725</v>
      </c>
      <c r="K737" s="2">
        <v>1786.5</v>
      </c>
      <c r="L737">
        <v>39204</v>
      </c>
      <c r="M737" s="2">
        <v>88092540.25</v>
      </c>
      <c r="N737">
        <v>3931</v>
      </c>
    </row>
    <row r="738" spans="1:14" x14ac:dyDescent="0.25">
      <c r="A738" s="1">
        <v>43546</v>
      </c>
      <c r="B738" t="s">
        <v>14</v>
      </c>
      <c r="C738" s="2">
        <v>2266.5</v>
      </c>
      <c r="D738" s="2">
        <v>2340</v>
      </c>
      <c r="E738" s="2">
        <v>2232</v>
      </c>
      <c r="F738" s="2">
        <v>2238.5500000000002</v>
      </c>
      <c r="G738" s="2">
        <v>2274</v>
      </c>
      <c r="H738" s="2">
        <v>2273.75</v>
      </c>
      <c r="I738" s="2">
        <v>2283.5</v>
      </c>
      <c r="J738" s="2">
        <v>4725</v>
      </c>
      <c r="K738" s="2">
        <v>1786.5</v>
      </c>
      <c r="L738">
        <v>126066</v>
      </c>
      <c r="M738" s="2">
        <v>287871739.05000001</v>
      </c>
      <c r="N738">
        <v>12996</v>
      </c>
    </row>
    <row r="739" spans="1:14" x14ac:dyDescent="0.25">
      <c r="A739" s="1">
        <v>43549</v>
      </c>
      <c r="B739" t="s">
        <v>14</v>
      </c>
      <c r="C739" s="2">
        <v>2258</v>
      </c>
      <c r="D739" s="2">
        <v>2310</v>
      </c>
      <c r="E739" s="2">
        <v>2235</v>
      </c>
      <c r="F739" s="2">
        <v>2273.75</v>
      </c>
      <c r="G739" s="2">
        <v>2246</v>
      </c>
      <c r="H739" s="2">
        <v>2244</v>
      </c>
      <c r="I739" s="2">
        <v>2265.66</v>
      </c>
      <c r="J739" s="2">
        <v>4725</v>
      </c>
      <c r="K739" s="2">
        <v>1786.5</v>
      </c>
      <c r="L739">
        <v>56081</v>
      </c>
      <c r="M739" s="2">
        <v>127060355.3</v>
      </c>
      <c r="N739">
        <v>5295</v>
      </c>
    </row>
    <row r="740" spans="1:14" x14ac:dyDescent="0.25">
      <c r="A740" s="1">
        <v>43550</v>
      </c>
      <c r="B740" t="s">
        <v>14</v>
      </c>
      <c r="C740" s="2">
        <v>2258</v>
      </c>
      <c r="D740" s="2">
        <v>2290</v>
      </c>
      <c r="E740" s="2">
        <v>2230.5</v>
      </c>
      <c r="F740" s="2">
        <v>2244</v>
      </c>
      <c r="G740" s="2">
        <v>2280</v>
      </c>
      <c r="H740" s="2">
        <v>2273</v>
      </c>
      <c r="I740" s="2">
        <v>2261.0700000000002</v>
      </c>
      <c r="J740" s="2">
        <v>4725</v>
      </c>
      <c r="K740" s="2">
        <v>1786.5</v>
      </c>
      <c r="L740">
        <v>83261</v>
      </c>
      <c r="M740" s="2">
        <v>188259091.80000001</v>
      </c>
      <c r="N740">
        <v>7074</v>
      </c>
    </row>
    <row r="741" spans="1:14" x14ac:dyDescent="0.25">
      <c r="A741" s="1">
        <v>43551</v>
      </c>
      <c r="B741" t="s">
        <v>14</v>
      </c>
      <c r="C741" s="2">
        <v>2329</v>
      </c>
      <c r="D741" s="2">
        <v>2374</v>
      </c>
      <c r="E741" s="2">
        <v>2305</v>
      </c>
      <c r="F741" s="2">
        <v>2273</v>
      </c>
      <c r="G741" s="2">
        <v>2330</v>
      </c>
      <c r="H741" s="2">
        <v>2328.4499999999998</v>
      </c>
      <c r="I741" s="2">
        <v>2334.04</v>
      </c>
      <c r="J741" s="2">
        <v>4725</v>
      </c>
      <c r="K741" s="2">
        <v>1786.5</v>
      </c>
      <c r="L741">
        <v>200690</v>
      </c>
      <c r="M741" s="2">
        <v>468418659.5</v>
      </c>
      <c r="N741">
        <v>15789</v>
      </c>
    </row>
    <row r="742" spans="1:14" x14ac:dyDescent="0.25">
      <c r="A742" s="1">
        <v>43552</v>
      </c>
      <c r="B742" t="s">
        <v>14</v>
      </c>
      <c r="C742" s="2">
        <v>2350</v>
      </c>
      <c r="D742" s="2">
        <v>2359</v>
      </c>
      <c r="E742" s="2">
        <v>2311</v>
      </c>
      <c r="F742" s="2">
        <v>2328.4499999999998</v>
      </c>
      <c r="G742" s="2">
        <v>2315</v>
      </c>
      <c r="H742" s="2">
        <v>2318.1999999999998</v>
      </c>
      <c r="I742" s="2">
        <v>2333.39</v>
      </c>
      <c r="J742" s="2">
        <v>4725</v>
      </c>
      <c r="K742" s="2">
        <v>1786.5</v>
      </c>
      <c r="L742">
        <v>61545</v>
      </c>
      <c r="M742" s="2">
        <v>143608398.94999999</v>
      </c>
      <c r="N742">
        <v>6855</v>
      </c>
    </row>
    <row r="743" spans="1:14" x14ac:dyDescent="0.25">
      <c r="A743" s="1">
        <v>43553</v>
      </c>
      <c r="B743" t="s">
        <v>14</v>
      </c>
      <c r="C743" s="2">
        <v>2337.9</v>
      </c>
      <c r="D743" s="2">
        <v>2340</v>
      </c>
      <c r="E743" s="2">
        <v>2260</v>
      </c>
      <c r="F743" s="2">
        <v>2318.1999999999998</v>
      </c>
      <c r="G743" s="2">
        <v>2280</v>
      </c>
      <c r="H743" s="2">
        <v>2267.35</v>
      </c>
      <c r="I743" s="2">
        <v>2296.2600000000002</v>
      </c>
      <c r="J743" s="2">
        <v>4725</v>
      </c>
      <c r="K743" s="2">
        <v>1786.5</v>
      </c>
      <c r="L743">
        <v>43111</v>
      </c>
      <c r="M743" s="2">
        <v>98993898.849999994</v>
      </c>
      <c r="N743">
        <v>4937</v>
      </c>
    </row>
    <row r="744" spans="1:14" x14ac:dyDescent="0.25">
      <c r="A744" s="1">
        <v>43556</v>
      </c>
      <c r="B744" t="s">
        <v>14</v>
      </c>
      <c r="C744" s="2">
        <v>2290.0500000000002</v>
      </c>
      <c r="D744" s="2">
        <v>2330.0500000000002</v>
      </c>
      <c r="E744" s="2">
        <v>2270</v>
      </c>
      <c r="F744" s="2">
        <v>2267.35</v>
      </c>
      <c r="G744" s="2">
        <v>2278</v>
      </c>
      <c r="H744" s="2">
        <v>2276.0500000000002</v>
      </c>
      <c r="I744" s="2">
        <v>2294.64</v>
      </c>
      <c r="J744" s="2">
        <v>4725</v>
      </c>
      <c r="K744" s="2">
        <v>1786.5</v>
      </c>
      <c r="L744">
        <v>57736</v>
      </c>
      <c r="M744" s="2">
        <v>132483541.90000001</v>
      </c>
      <c r="N744">
        <v>6311</v>
      </c>
    </row>
    <row r="745" spans="1:14" x14ac:dyDescent="0.25">
      <c r="A745" s="1">
        <v>43557</v>
      </c>
      <c r="B745" t="s">
        <v>14</v>
      </c>
      <c r="C745" s="2">
        <v>2288</v>
      </c>
      <c r="D745" s="2">
        <v>2297</v>
      </c>
      <c r="E745" s="2">
        <v>2232</v>
      </c>
      <c r="F745" s="2">
        <v>2276.0500000000002</v>
      </c>
      <c r="G745" s="2">
        <v>2257</v>
      </c>
      <c r="H745" s="2">
        <v>2254.1999999999998</v>
      </c>
      <c r="I745" s="2">
        <v>2262.73</v>
      </c>
      <c r="J745" s="2">
        <v>4725</v>
      </c>
      <c r="K745" s="2">
        <v>1786.5</v>
      </c>
      <c r="L745">
        <v>36660</v>
      </c>
      <c r="M745" s="2">
        <v>82951523.599999994</v>
      </c>
      <c r="N745">
        <v>4007</v>
      </c>
    </row>
    <row r="746" spans="1:14" x14ac:dyDescent="0.25">
      <c r="A746" s="1">
        <v>43558</v>
      </c>
      <c r="B746" t="s">
        <v>14</v>
      </c>
      <c r="C746" s="2">
        <v>2261</v>
      </c>
      <c r="D746" s="2">
        <v>2284.1999999999998</v>
      </c>
      <c r="E746" s="2">
        <v>2200</v>
      </c>
      <c r="F746" s="2">
        <v>2254.1999999999998</v>
      </c>
      <c r="G746" s="2">
        <v>2214</v>
      </c>
      <c r="H746" s="2">
        <v>2209.4</v>
      </c>
      <c r="I746" s="2">
        <v>2239.5700000000002</v>
      </c>
      <c r="J746" s="2">
        <v>4725</v>
      </c>
      <c r="K746" s="2">
        <v>1786.5</v>
      </c>
      <c r="L746">
        <v>52789</v>
      </c>
      <c r="M746" s="2">
        <v>118224674.34999999</v>
      </c>
      <c r="N746">
        <v>6678</v>
      </c>
    </row>
    <row r="747" spans="1:14" x14ac:dyDescent="0.25">
      <c r="A747" s="1">
        <v>43559</v>
      </c>
      <c r="B747" t="s">
        <v>14</v>
      </c>
      <c r="C747" s="2">
        <v>2215</v>
      </c>
      <c r="D747" s="2">
        <v>2231.4499999999998</v>
      </c>
      <c r="E747" s="2">
        <v>2161</v>
      </c>
      <c r="F747" s="2">
        <v>2209.4</v>
      </c>
      <c r="G747" s="2">
        <v>2170.65</v>
      </c>
      <c r="H747" s="2">
        <v>2171.8000000000002</v>
      </c>
      <c r="I747" s="2">
        <v>2186.38</v>
      </c>
      <c r="J747" s="2">
        <v>4725</v>
      </c>
      <c r="K747" s="2">
        <v>1786.5</v>
      </c>
      <c r="L747">
        <v>42908</v>
      </c>
      <c r="M747" s="2">
        <v>93813216.25</v>
      </c>
      <c r="N747">
        <v>4547</v>
      </c>
    </row>
    <row r="748" spans="1:14" x14ac:dyDescent="0.25">
      <c r="A748" s="1">
        <v>43560</v>
      </c>
      <c r="B748" t="s">
        <v>14</v>
      </c>
      <c r="C748" s="2">
        <v>2182</v>
      </c>
      <c r="D748" s="2">
        <v>2236</v>
      </c>
      <c r="E748" s="2">
        <v>2171.8000000000002</v>
      </c>
      <c r="F748" s="2">
        <v>2171.8000000000002</v>
      </c>
      <c r="G748" s="2">
        <v>2206.1</v>
      </c>
      <c r="H748" s="2">
        <v>2208.4499999999998</v>
      </c>
      <c r="I748" s="2">
        <v>2205.8000000000002</v>
      </c>
      <c r="J748" s="2">
        <v>4725</v>
      </c>
      <c r="K748" s="2">
        <v>1786.5</v>
      </c>
      <c r="L748">
        <v>42273</v>
      </c>
      <c r="M748" s="2">
        <v>93245746.900000006</v>
      </c>
      <c r="N748">
        <v>5281</v>
      </c>
    </row>
    <row r="749" spans="1:14" x14ac:dyDescent="0.25">
      <c r="A749" s="1">
        <v>43563</v>
      </c>
      <c r="B749" t="s">
        <v>14</v>
      </c>
      <c r="C749" s="2">
        <v>2208.4499999999998</v>
      </c>
      <c r="D749" s="2">
        <v>2212.6</v>
      </c>
      <c r="E749" s="2">
        <v>2137</v>
      </c>
      <c r="F749" s="2">
        <v>2208.4499999999998</v>
      </c>
      <c r="G749" s="2">
        <v>2149</v>
      </c>
      <c r="H749" s="2">
        <v>2146.9499999999998</v>
      </c>
      <c r="I749" s="2">
        <v>2169.5300000000002</v>
      </c>
      <c r="J749" s="2">
        <v>4725</v>
      </c>
      <c r="K749" s="2">
        <v>1786.5</v>
      </c>
      <c r="L749">
        <v>46246</v>
      </c>
      <c r="M749" s="2">
        <v>100332206.59999999</v>
      </c>
      <c r="N749">
        <v>5642</v>
      </c>
    </row>
    <row r="750" spans="1:14" x14ac:dyDescent="0.25">
      <c r="A750" s="1">
        <v>43564</v>
      </c>
      <c r="B750" t="s">
        <v>14</v>
      </c>
      <c r="C750" s="2">
        <v>2150</v>
      </c>
      <c r="D750" s="2">
        <v>2162.25</v>
      </c>
      <c r="E750" s="2">
        <v>2130</v>
      </c>
      <c r="F750" s="2">
        <v>2146.9499999999998</v>
      </c>
      <c r="G750" s="2">
        <v>2150.5500000000002</v>
      </c>
      <c r="H750" s="2">
        <v>2151.1999999999998</v>
      </c>
      <c r="I750" s="2">
        <v>2146.3200000000002</v>
      </c>
      <c r="J750" s="2">
        <v>4725</v>
      </c>
      <c r="K750" s="2">
        <v>1786.5</v>
      </c>
      <c r="L750">
        <v>40523</v>
      </c>
      <c r="M750" s="2">
        <v>86975395.299999997</v>
      </c>
      <c r="N750">
        <v>3974</v>
      </c>
    </row>
    <row r="751" spans="1:14" x14ac:dyDescent="0.25">
      <c r="A751" s="1">
        <v>43565</v>
      </c>
      <c r="B751" t="s">
        <v>14</v>
      </c>
      <c r="C751" s="2">
        <v>2143</v>
      </c>
      <c r="D751" s="2">
        <v>2188.5</v>
      </c>
      <c r="E751" s="2">
        <v>2125</v>
      </c>
      <c r="F751" s="2">
        <v>2151.1999999999998</v>
      </c>
      <c r="G751" s="2">
        <v>2130</v>
      </c>
      <c r="H751" s="2">
        <v>2133.15</v>
      </c>
      <c r="I751" s="2">
        <v>2149.9299999999998</v>
      </c>
      <c r="J751" s="2">
        <v>4725</v>
      </c>
      <c r="K751" s="2">
        <v>1786.5</v>
      </c>
      <c r="L751">
        <v>41619</v>
      </c>
      <c r="M751" s="2">
        <v>89477963.900000006</v>
      </c>
      <c r="N751">
        <v>4910</v>
      </c>
    </row>
    <row r="752" spans="1:14" x14ac:dyDescent="0.25">
      <c r="A752" s="1">
        <v>43566</v>
      </c>
      <c r="B752" t="s">
        <v>14</v>
      </c>
      <c r="C752" s="2">
        <v>2147</v>
      </c>
      <c r="D752" s="2">
        <v>2147</v>
      </c>
      <c r="E752" s="2">
        <v>2109</v>
      </c>
      <c r="F752" s="2">
        <v>2133.15</v>
      </c>
      <c r="G752" s="2">
        <v>2113</v>
      </c>
      <c r="H752" s="2">
        <v>2115.5</v>
      </c>
      <c r="I752" s="2">
        <v>2125.41</v>
      </c>
      <c r="J752" s="2">
        <v>4725</v>
      </c>
      <c r="K752" s="2">
        <v>1786.5</v>
      </c>
      <c r="L752">
        <v>31040</v>
      </c>
      <c r="M752" s="2">
        <v>65972851.5</v>
      </c>
      <c r="N752">
        <v>3467</v>
      </c>
    </row>
    <row r="753" spans="1:14" x14ac:dyDescent="0.25">
      <c r="A753" s="1">
        <v>43567</v>
      </c>
      <c r="B753" t="s">
        <v>14</v>
      </c>
      <c r="C753" s="2">
        <v>2115.9499999999998</v>
      </c>
      <c r="D753" s="2">
        <v>2192</v>
      </c>
      <c r="E753" s="2">
        <v>2115</v>
      </c>
      <c r="F753" s="2">
        <v>2115.5</v>
      </c>
      <c r="G753" s="2">
        <v>2139.4</v>
      </c>
      <c r="H753" s="2">
        <v>2141.25</v>
      </c>
      <c r="I753" s="2">
        <v>2154.9899999999998</v>
      </c>
      <c r="J753" s="2">
        <v>4725</v>
      </c>
      <c r="K753" s="2">
        <v>1786.5</v>
      </c>
      <c r="L753">
        <v>75735</v>
      </c>
      <c r="M753" s="2">
        <v>163207947.69999999</v>
      </c>
      <c r="N753">
        <v>7289</v>
      </c>
    </row>
    <row r="754" spans="1:14" x14ac:dyDescent="0.25">
      <c r="A754" s="1">
        <v>43570</v>
      </c>
      <c r="B754" t="s">
        <v>14</v>
      </c>
      <c r="C754" s="2">
        <v>2150</v>
      </c>
      <c r="D754" s="2">
        <v>2228</v>
      </c>
      <c r="E754" s="2">
        <v>2141</v>
      </c>
      <c r="F754" s="2">
        <v>2141.25</v>
      </c>
      <c r="G754" s="2">
        <v>2222</v>
      </c>
      <c r="H754" s="2">
        <v>2214.8000000000002</v>
      </c>
      <c r="I754" s="2">
        <v>2187.4699999999998</v>
      </c>
      <c r="J754" s="2">
        <v>4568</v>
      </c>
      <c r="K754" s="2">
        <v>1786.5</v>
      </c>
      <c r="L754">
        <v>115815</v>
      </c>
      <c r="M754" s="2">
        <v>253342405.59999999</v>
      </c>
      <c r="N754">
        <v>11079</v>
      </c>
    </row>
    <row r="755" spans="1:14" x14ac:dyDescent="0.25">
      <c r="A755" s="1">
        <v>43571</v>
      </c>
      <c r="B755" t="s">
        <v>14</v>
      </c>
      <c r="C755" s="2">
        <v>2280</v>
      </c>
      <c r="D755" s="2">
        <v>2313.6</v>
      </c>
      <c r="E755" s="2">
        <v>2191.4</v>
      </c>
      <c r="F755" s="2">
        <v>2214.8000000000002</v>
      </c>
      <c r="G755" s="2">
        <v>2222.15</v>
      </c>
      <c r="H755" s="2">
        <v>2222.5500000000002</v>
      </c>
      <c r="I755" s="2">
        <v>2252.91</v>
      </c>
      <c r="J755" s="2">
        <v>4568</v>
      </c>
      <c r="K755" s="2">
        <v>1786.5</v>
      </c>
      <c r="L755">
        <v>117184</v>
      </c>
      <c r="M755" s="2">
        <v>264004617.84999999</v>
      </c>
      <c r="N755">
        <v>9259</v>
      </c>
    </row>
    <row r="756" spans="1:14" x14ac:dyDescent="0.25">
      <c r="A756" s="1">
        <v>43573</v>
      </c>
      <c r="B756" t="s">
        <v>14</v>
      </c>
      <c r="C756" s="2">
        <v>2231</v>
      </c>
      <c r="D756" s="2">
        <v>2234.65</v>
      </c>
      <c r="E756" s="2">
        <v>2145</v>
      </c>
      <c r="F756" s="2">
        <v>2222.5500000000002</v>
      </c>
      <c r="G756" s="2">
        <v>2151.5</v>
      </c>
      <c r="H756" s="2">
        <v>2154.6</v>
      </c>
      <c r="I756" s="2">
        <v>2166.92</v>
      </c>
      <c r="J756" s="2">
        <v>4568</v>
      </c>
      <c r="K756" s="2">
        <v>1786.5</v>
      </c>
      <c r="L756">
        <v>63804</v>
      </c>
      <c r="M756" s="2">
        <v>138258052.69999999</v>
      </c>
      <c r="N756">
        <v>8415</v>
      </c>
    </row>
    <row r="757" spans="1:14" x14ac:dyDescent="0.25">
      <c r="A757" s="1">
        <v>43577</v>
      </c>
      <c r="B757" t="s">
        <v>14</v>
      </c>
      <c r="C757" s="2">
        <v>2149.6999999999998</v>
      </c>
      <c r="D757" s="2">
        <v>2149.6999999999998</v>
      </c>
      <c r="E757" s="2">
        <v>2095</v>
      </c>
      <c r="F757" s="2">
        <v>2154.6</v>
      </c>
      <c r="G757" s="2">
        <v>2104.3000000000002</v>
      </c>
      <c r="H757" s="2">
        <v>2102.9</v>
      </c>
      <c r="I757" s="2">
        <v>2112.1</v>
      </c>
      <c r="J757" s="2">
        <v>4540</v>
      </c>
      <c r="K757" s="2">
        <v>1786.5</v>
      </c>
      <c r="L757">
        <v>37352</v>
      </c>
      <c r="M757" s="2">
        <v>78891333.25</v>
      </c>
      <c r="N757">
        <v>5179</v>
      </c>
    </row>
    <row r="758" spans="1:14" x14ac:dyDescent="0.25">
      <c r="A758" s="1">
        <v>43578</v>
      </c>
      <c r="B758" t="s">
        <v>14</v>
      </c>
      <c r="C758" s="2">
        <v>2112</v>
      </c>
      <c r="D758" s="2">
        <v>2122</v>
      </c>
      <c r="E758" s="2">
        <v>2065.5500000000002</v>
      </c>
      <c r="F758" s="2">
        <v>2102.9</v>
      </c>
      <c r="G758" s="2">
        <v>2083.1999999999998</v>
      </c>
      <c r="H758" s="2">
        <v>2081.25</v>
      </c>
      <c r="I758" s="2">
        <v>2088.71</v>
      </c>
      <c r="J758" s="2">
        <v>4540</v>
      </c>
      <c r="K758" s="2">
        <v>1786.5</v>
      </c>
      <c r="L758">
        <v>41249</v>
      </c>
      <c r="M758" s="2">
        <v>86157363.549999997</v>
      </c>
      <c r="N758">
        <v>5129</v>
      </c>
    </row>
    <row r="759" spans="1:14" x14ac:dyDescent="0.25">
      <c r="A759" s="1">
        <v>43579</v>
      </c>
      <c r="B759" t="s">
        <v>14</v>
      </c>
      <c r="C759" s="2">
        <v>2089.8000000000002</v>
      </c>
      <c r="D759" s="2">
        <v>2110</v>
      </c>
      <c r="E759" s="2">
        <v>2065.5500000000002</v>
      </c>
      <c r="F759" s="2">
        <v>2081.25</v>
      </c>
      <c r="G759" s="2">
        <v>2077.5</v>
      </c>
      <c r="H759" s="2">
        <v>2077.4499999999998</v>
      </c>
      <c r="I759" s="2">
        <v>2078.02</v>
      </c>
      <c r="J759" s="2">
        <v>4540</v>
      </c>
      <c r="K759" s="2">
        <v>1786.5</v>
      </c>
      <c r="L759">
        <v>32894</v>
      </c>
      <c r="M759" s="2">
        <v>68354533.400000006</v>
      </c>
      <c r="N759">
        <v>4467</v>
      </c>
    </row>
    <row r="760" spans="1:14" x14ac:dyDescent="0.25">
      <c r="A760" s="1">
        <v>43580</v>
      </c>
      <c r="B760" t="s">
        <v>14</v>
      </c>
      <c r="C760" s="2">
        <v>2081</v>
      </c>
      <c r="D760" s="2">
        <v>2120</v>
      </c>
      <c r="E760" s="2">
        <v>2070</v>
      </c>
      <c r="F760" s="2">
        <v>2077.4499999999998</v>
      </c>
      <c r="G760" s="2">
        <v>2088</v>
      </c>
      <c r="H760" s="2">
        <v>2076.25</v>
      </c>
      <c r="I760" s="2">
        <v>2095.17</v>
      </c>
      <c r="J760" s="2">
        <v>4540</v>
      </c>
      <c r="K760" s="2">
        <v>1786.5</v>
      </c>
      <c r="L760">
        <v>37883</v>
      </c>
      <c r="M760" s="2">
        <v>79371505.549999997</v>
      </c>
      <c r="N760">
        <v>4290</v>
      </c>
    </row>
    <row r="761" spans="1:14" x14ac:dyDescent="0.25">
      <c r="A761" s="1">
        <v>43581</v>
      </c>
      <c r="B761" t="s">
        <v>14</v>
      </c>
      <c r="C761" s="2">
        <v>2089.8000000000002</v>
      </c>
      <c r="D761" s="2">
        <v>2113.9499999999998</v>
      </c>
      <c r="E761" s="2">
        <v>2065</v>
      </c>
      <c r="F761" s="2">
        <v>2076.25</v>
      </c>
      <c r="G761" s="2">
        <v>2068</v>
      </c>
      <c r="H761" s="2">
        <v>2074.6999999999998</v>
      </c>
      <c r="I761" s="2">
        <v>2085.31</v>
      </c>
      <c r="J761" s="2">
        <v>4540</v>
      </c>
      <c r="K761" s="2">
        <v>1786.5</v>
      </c>
      <c r="L761">
        <v>30317</v>
      </c>
      <c r="M761" s="2">
        <v>63220432.049999997</v>
      </c>
      <c r="N761">
        <v>3637</v>
      </c>
    </row>
    <row r="762" spans="1:14" x14ac:dyDescent="0.25">
      <c r="A762" s="1">
        <v>43585</v>
      </c>
      <c r="B762" t="s">
        <v>14</v>
      </c>
      <c r="C762" s="2">
        <v>2075.65</v>
      </c>
      <c r="D762" s="2">
        <v>2075.65</v>
      </c>
      <c r="E762" s="2">
        <v>1981.15</v>
      </c>
      <c r="F762" s="2">
        <v>2074.6999999999998</v>
      </c>
      <c r="G762" s="2">
        <v>1995</v>
      </c>
      <c r="H762" s="2">
        <v>1996.45</v>
      </c>
      <c r="I762" s="2">
        <v>2002.23</v>
      </c>
      <c r="J762" s="2">
        <v>4034</v>
      </c>
      <c r="K762" s="2">
        <v>1786.5</v>
      </c>
      <c r="L762">
        <v>58220</v>
      </c>
      <c r="M762" s="2">
        <v>116569553.5</v>
      </c>
      <c r="N762">
        <v>6893</v>
      </c>
    </row>
    <row r="763" spans="1:14" x14ac:dyDescent="0.25">
      <c r="A763" s="1">
        <v>43587</v>
      </c>
      <c r="B763" t="s">
        <v>14</v>
      </c>
      <c r="C763" s="2">
        <v>2006.9</v>
      </c>
      <c r="D763" s="2">
        <v>2049</v>
      </c>
      <c r="E763" s="2">
        <v>1930</v>
      </c>
      <c r="F763" s="2">
        <v>1996.45</v>
      </c>
      <c r="G763" s="2">
        <v>1990</v>
      </c>
      <c r="H763" s="2">
        <v>1987.4</v>
      </c>
      <c r="I763" s="2">
        <v>1995.35</v>
      </c>
      <c r="J763" s="2">
        <v>4034</v>
      </c>
      <c r="K763" s="2">
        <v>1786.5</v>
      </c>
      <c r="L763">
        <v>54039</v>
      </c>
      <c r="M763" s="2">
        <v>107826583.09999999</v>
      </c>
      <c r="N763">
        <v>6549</v>
      </c>
    </row>
    <row r="764" spans="1:14" x14ac:dyDescent="0.25">
      <c r="A764" s="1">
        <v>43588</v>
      </c>
      <c r="B764" t="s">
        <v>14</v>
      </c>
      <c r="C764" s="2">
        <v>1991</v>
      </c>
      <c r="D764" s="2">
        <v>2017.95</v>
      </c>
      <c r="E764" s="2">
        <v>1955</v>
      </c>
      <c r="F764" s="2">
        <v>1987.4</v>
      </c>
      <c r="G764" s="2">
        <v>1970</v>
      </c>
      <c r="H764" s="2">
        <v>1963.35</v>
      </c>
      <c r="I764" s="2">
        <v>1981.13</v>
      </c>
      <c r="J764" s="2">
        <v>4034</v>
      </c>
      <c r="K764" s="2">
        <v>1786.5</v>
      </c>
      <c r="L764">
        <v>36098</v>
      </c>
      <c r="M764" s="2">
        <v>71514664.700000003</v>
      </c>
      <c r="N764">
        <v>5117</v>
      </c>
    </row>
    <row r="765" spans="1:14" x14ac:dyDescent="0.25">
      <c r="A765" s="1">
        <v>43591</v>
      </c>
      <c r="B765" t="s">
        <v>14</v>
      </c>
      <c r="C765" s="2">
        <v>1963</v>
      </c>
      <c r="D765" s="2">
        <v>2047</v>
      </c>
      <c r="E765" s="2">
        <v>1920</v>
      </c>
      <c r="F765" s="2">
        <v>1963.35</v>
      </c>
      <c r="G765" s="2">
        <v>2015</v>
      </c>
      <c r="H765" s="2">
        <v>2014.9</v>
      </c>
      <c r="I765" s="2">
        <v>2014.38</v>
      </c>
      <c r="J765" s="2">
        <v>3748</v>
      </c>
      <c r="K765" s="2">
        <v>1786.5</v>
      </c>
      <c r="L765">
        <v>90979</v>
      </c>
      <c r="M765" s="2">
        <v>183265902.34999999</v>
      </c>
      <c r="N765">
        <v>9019</v>
      </c>
    </row>
    <row r="766" spans="1:14" x14ac:dyDescent="0.25">
      <c r="A766" s="1">
        <v>43592</v>
      </c>
      <c r="B766" t="s">
        <v>14</v>
      </c>
      <c r="C766" s="2">
        <v>2025</v>
      </c>
      <c r="D766" s="2">
        <v>2057.8000000000002</v>
      </c>
      <c r="E766" s="2">
        <v>1990</v>
      </c>
      <c r="F766" s="2">
        <v>2014.9</v>
      </c>
      <c r="G766" s="2">
        <v>2013.8</v>
      </c>
      <c r="H766" s="2">
        <v>2000.45</v>
      </c>
      <c r="I766" s="2">
        <v>2027.54</v>
      </c>
      <c r="J766" s="2">
        <v>3748</v>
      </c>
      <c r="K766" s="2">
        <v>1786.5</v>
      </c>
      <c r="L766">
        <v>36714</v>
      </c>
      <c r="M766" s="2">
        <v>74439105.950000003</v>
      </c>
      <c r="N766">
        <v>4129</v>
      </c>
    </row>
    <row r="767" spans="1:14" x14ac:dyDescent="0.25">
      <c r="A767" s="1">
        <v>43593</v>
      </c>
      <c r="B767" t="s">
        <v>14</v>
      </c>
      <c r="C767" s="2">
        <v>1997.9</v>
      </c>
      <c r="D767" s="2">
        <v>2000.45</v>
      </c>
      <c r="E767" s="2">
        <v>1950</v>
      </c>
      <c r="F767" s="2">
        <v>2000.45</v>
      </c>
      <c r="G767" s="2">
        <v>1956.75</v>
      </c>
      <c r="H767" s="2">
        <v>1956.7</v>
      </c>
      <c r="I767" s="2">
        <v>1971.81</v>
      </c>
      <c r="J767" s="2">
        <v>3748</v>
      </c>
      <c r="K767" s="2">
        <v>1786.5</v>
      </c>
      <c r="L767">
        <v>29889</v>
      </c>
      <c r="M767" s="2">
        <v>58935554.450000003</v>
      </c>
      <c r="N767">
        <v>3671</v>
      </c>
    </row>
    <row r="768" spans="1:14" x14ac:dyDescent="0.25">
      <c r="A768" s="1">
        <v>43594</v>
      </c>
      <c r="B768" t="s">
        <v>14</v>
      </c>
      <c r="C768" s="2">
        <v>1959.75</v>
      </c>
      <c r="D768" s="2">
        <v>1977.95</v>
      </c>
      <c r="E768" s="2">
        <v>1921.2</v>
      </c>
      <c r="F768" s="2">
        <v>1956.7</v>
      </c>
      <c r="G768" s="2">
        <v>1925.05</v>
      </c>
      <c r="H768" s="2">
        <v>1930.1</v>
      </c>
      <c r="I768" s="2">
        <v>1946.26</v>
      </c>
      <c r="J768" s="2">
        <v>3748</v>
      </c>
      <c r="K768" s="2">
        <v>1786.5</v>
      </c>
      <c r="L768">
        <v>35929</v>
      </c>
      <c r="M768" s="2">
        <v>69927246.650000006</v>
      </c>
      <c r="N768">
        <v>4586</v>
      </c>
    </row>
    <row r="769" spans="1:14" x14ac:dyDescent="0.25">
      <c r="A769" s="1">
        <v>43595</v>
      </c>
      <c r="B769" t="s">
        <v>14</v>
      </c>
      <c r="C769" s="2">
        <v>1935</v>
      </c>
      <c r="D769" s="2">
        <v>1962.9</v>
      </c>
      <c r="E769" s="2">
        <v>1802.2</v>
      </c>
      <c r="F769" s="2">
        <v>1930.1</v>
      </c>
      <c r="G769" s="2">
        <v>1810</v>
      </c>
      <c r="H769" s="2">
        <v>1820.65</v>
      </c>
      <c r="I769" s="2">
        <v>1850.03</v>
      </c>
      <c r="J769" s="2">
        <v>3748</v>
      </c>
      <c r="K769" s="2">
        <v>1786.5</v>
      </c>
      <c r="L769">
        <v>301338</v>
      </c>
      <c r="M769" s="2">
        <v>557485401.60000002</v>
      </c>
      <c r="N769">
        <v>25294</v>
      </c>
    </row>
    <row r="770" spans="1:14" x14ac:dyDescent="0.25">
      <c r="A770" s="1">
        <v>43598</v>
      </c>
      <c r="B770" t="s">
        <v>14</v>
      </c>
      <c r="C770" s="2">
        <v>1810</v>
      </c>
      <c r="D770" s="2">
        <v>1810</v>
      </c>
      <c r="E770" s="2">
        <v>1700</v>
      </c>
      <c r="F770" s="2">
        <v>1820.65</v>
      </c>
      <c r="G770" s="2">
        <v>1701</v>
      </c>
      <c r="H770" s="2">
        <v>1706.75</v>
      </c>
      <c r="I770" s="2">
        <v>1746.56</v>
      </c>
      <c r="J770" s="2">
        <v>3599</v>
      </c>
      <c r="K770" s="2">
        <v>1700</v>
      </c>
      <c r="L770">
        <v>105506</v>
      </c>
      <c r="M770" s="2">
        <v>184272725.75</v>
      </c>
      <c r="N770">
        <v>10731</v>
      </c>
    </row>
    <row r="771" spans="1:14" x14ac:dyDescent="0.25">
      <c r="A771" s="1">
        <v>43599</v>
      </c>
      <c r="B771" t="s">
        <v>14</v>
      </c>
      <c r="C771" s="2">
        <v>1670</v>
      </c>
      <c r="D771" s="2">
        <v>1705</v>
      </c>
      <c r="E771" s="2">
        <v>1641</v>
      </c>
      <c r="F771" s="2">
        <v>1706.75</v>
      </c>
      <c r="G771" s="2">
        <v>1643.1</v>
      </c>
      <c r="H771" s="2">
        <v>1646.6</v>
      </c>
      <c r="I771" s="2">
        <v>1663.24</v>
      </c>
      <c r="J771" s="2">
        <v>3599</v>
      </c>
      <c r="K771" s="2">
        <v>1641</v>
      </c>
      <c r="L771">
        <v>81681</v>
      </c>
      <c r="M771" s="2">
        <v>135854972.40000001</v>
      </c>
      <c r="N771">
        <v>9723</v>
      </c>
    </row>
    <row r="772" spans="1:14" x14ac:dyDescent="0.25">
      <c r="A772" s="1">
        <v>43600</v>
      </c>
      <c r="B772" t="s">
        <v>14</v>
      </c>
      <c r="C772" s="2">
        <v>1660</v>
      </c>
      <c r="D772" s="2">
        <v>1668.95</v>
      </c>
      <c r="E772" s="2">
        <v>1573.1</v>
      </c>
      <c r="F772" s="2">
        <v>1646.6</v>
      </c>
      <c r="G772" s="2">
        <v>1581</v>
      </c>
      <c r="H772" s="2">
        <v>1583.1</v>
      </c>
      <c r="I772" s="2">
        <v>1624.37</v>
      </c>
      <c r="J772" s="2">
        <v>3599</v>
      </c>
      <c r="K772" s="2">
        <v>1573.1</v>
      </c>
      <c r="L772">
        <v>84229</v>
      </c>
      <c r="M772" s="2">
        <v>136818698.75</v>
      </c>
      <c r="N772">
        <v>9015</v>
      </c>
    </row>
    <row r="773" spans="1:14" x14ac:dyDescent="0.25">
      <c r="A773" s="1">
        <v>43601</v>
      </c>
      <c r="B773" t="s">
        <v>14</v>
      </c>
      <c r="C773" s="2">
        <v>1583</v>
      </c>
      <c r="D773" s="2">
        <v>1585.1</v>
      </c>
      <c r="E773" s="2">
        <v>1495.05</v>
      </c>
      <c r="F773" s="2">
        <v>1583.1</v>
      </c>
      <c r="G773" s="2">
        <v>1500</v>
      </c>
      <c r="H773" s="2">
        <v>1501.4</v>
      </c>
      <c r="I773" s="2">
        <v>1522.58</v>
      </c>
      <c r="J773" s="2">
        <v>3599</v>
      </c>
      <c r="K773" s="2">
        <v>1495.05</v>
      </c>
      <c r="L773">
        <v>105098</v>
      </c>
      <c r="M773" s="2">
        <v>160020397.25</v>
      </c>
      <c r="N773">
        <v>11229</v>
      </c>
    </row>
    <row r="774" spans="1:14" x14ac:dyDescent="0.25">
      <c r="A774" s="1">
        <v>43602</v>
      </c>
      <c r="B774" t="s">
        <v>14</v>
      </c>
      <c r="C774" s="2">
        <v>1500</v>
      </c>
      <c r="D774" s="2">
        <v>1695</v>
      </c>
      <c r="E774" s="2">
        <v>1476</v>
      </c>
      <c r="F774" s="2">
        <v>1501.4</v>
      </c>
      <c r="G774" s="2">
        <v>1611.1</v>
      </c>
      <c r="H774" s="2">
        <v>1629.35</v>
      </c>
      <c r="I774" s="2">
        <v>1632.07</v>
      </c>
      <c r="J774" s="2">
        <v>3599</v>
      </c>
      <c r="K774" s="2">
        <v>1476</v>
      </c>
      <c r="L774">
        <v>422473</v>
      </c>
      <c r="M774" s="2">
        <v>689504288.20000005</v>
      </c>
      <c r="N774">
        <v>40914</v>
      </c>
    </row>
    <row r="775" spans="1:14" x14ac:dyDescent="0.25">
      <c r="A775" s="1">
        <v>43605</v>
      </c>
      <c r="B775" t="s">
        <v>14</v>
      </c>
      <c r="C775" s="2">
        <v>1695</v>
      </c>
      <c r="D775" s="2">
        <v>1735</v>
      </c>
      <c r="E775" s="2">
        <v>1650.1</v>
      </c>
      <c r="F775" s="2">
        <v>1629.35</v>
      </c>
      <c r="G775" s="2">
        <v>1680</v>
      </c>
      <c r="H775" s="2">
        <v>1684.35</v>
      </c>
      <c r="I775" s="2">
        <v>1684.13</v>
      </c>
      <c r="J775" s="2">
        <v>3445</v>
      </c>
      <c r="K775" s="2">
        <v>1476</v>
      </c>
      <c r="L775">
        <v>106414</v>
      </c>
      <c r="M775" s="2">
        <v>179214482.80000001</v>
      </c>
      <c r="N775">
        <v>10988</v>
      </c>
    </row>
    <row r="776" spans="1:14" x14ac:dyDescent="0.25">
      <c r="A776" s="1">
        <v>43606</v>
      </c>
      <c r="B776" t="s">
        <v>14</v>
      </c>
      <c r="C776" s="2">
        <v>1699</v>
      </c>
      <c r="D776" s="2">
        <v>1699</v>
      </c>
      <c r="E776" s="2">
        <v>1612</v>
      </c>
      <c r="F776" s="2">
        <v>1684.35</v>
      </c>
      <c r="G776" s="2">
        <v>1638</v>
      </c>
      <c r="H776" s="2">
        <v>1631.35</v>
      </c>
      <c r="I776" s="2">
        <v>1648.02</v>
      </c>
      <c r="J776" s="2">
        <v>3445</v>
      </c>
      <c r="K776" s="2">
        <v>1476</v>
      </c>
      <c r="L776">
        <v>55788</v>
      </c>
      <c r="M776" s="2">
        <v>91939919</v>
      </c>
      <c r="N776">
        <v>5853</v>
      </c>
    </row>
    <row r="777" spans="1:14" x14ac:dyDescent="0.25">
      <c r="A777" s="1">
        <v>43607</v>
      </c>
      <c r="B777" t="s">
        <v>14</v>
      </c>
      <c r="C777" s="2">
        <v>1646</v>
      </c>
      <c r="D777" s="2">
        <v>1646.05</v>
      </c>
      <c r="E777" s="2">
        <v>1601.05</v>
      </c>
      <c r="F777" s="2">
        <v>1631.35</v>
      </c>
      <c r="G777" s="2">
        <v>1629.8</v>
      </c>
      <c r="H777" s="2">
        <v>1626.85</v>
      </c>
      <c r="I777" s="2">
        <v>1625.18</v>
      </c>
      <c r="J777" s="2">
        <v>3445</v>
      </c>
      <c r="K777" s="2">
        <v>1476</v>
      </c>
      <c r="L777">
        <v>48015</v>
      </c>
      <c r="M777" s="2">
        <v>78032810.5</v>
      </c>
      <c r="N777">
        <v>5932</v>
      </c>
    </row>
    <row r="778" spans="1:14" x14ac:dyDescent="0.25">
      <c r="A778" s="1">
        <v>43608</v>
      </c>
      <c r="B778" t="s">
        <v>14</v>
      </c>
      <c r="C778" s="2">
        <v>1649</v>
      </c>
      <c r="D778" s="2">
        <v>1686</v>
      </c>
      <c r="E778" s="2">
        <v>1630</v>
      </c>
      <c r="F778" s="2">
        <v>1626.85</v>
      </c>
      <c r="G778" s="2">
        <v>1635</v>
      </c>
      <c r="H778" s="2">
        <v>1637.85</v>
      </c>
      <c r="I778" s="2">
        <v>1648.99</v>
      </c>
      <c r="J778" s="2">
        <v>3445</v>
      </c>
      <c r="K778" s="2">
        <v>1476</v>
      </c>
      <c r="L778">
        <v>53366</v>
      </c>
      <c r="M778" s="2">
        <v>88000088</v>
      </c>
      <c r="N778">
        <v>4853</v>
      </c>
    </row>
    <row r="779" spans="1:14" x14ac:dyDescent="0.25">
      <c r="A779" s="1">
        <v>43609</v>
      </c>
      <c r="B779" t="s">
        <v>14</v>
      </c>
      <c r="C779" s="2">
        <v>1658.9</v>
      </c>
      <c r="D779" s="2">
        <v>1789.9</v>
      </c>
      <c r="E779" s="2">
        <v>1635.1</v>
      </c>
      <c r="F779" s="2">
        <v>1637.85</v>
      </c>
      <c r="G779" s="2">
        <v>1771</v>
      </c>
      <c r="H779" s="2">
        <v>1771.15</v>
      </c>
      <c r="I779" s="2">
        <v>1726.19</v>
      </c>
      <c r="J779" s="2">
        <v>3445</v>
      </c>
      <c r="K779" s="2">
        <v>1476</v>
      </c>
      <c r="L779">
        <v>243218</v>
      </c>
      <c r="M779" s="2">
        <v>419841225.19999999</v>
      </c>
      <c r="N779">
        <v>20192</v>
      </c>
    </row>
    <row r="780" spans="1:14" x14ac:dyDescent="0.25">
      <c r="A780" s="1">
        <v>43612</v>
      </c>
      <c r="B780" t="s">
        <v>14</v>
      </c>
      <c r="C780" s="2">
        <v>1779</v>
      </c>
      <c r="D780" s="2">
        <v>1871.9</v>
      </c>
      <c r="E780" s="2">
        <v>1745.65</v>
      </c>
      <c r="F780" s="2">
        <v>1771.15</v>
      </c>
      <c r="G780" s="2">
        <v>1825</v>
      </c>
      <c r="H780" s="2">
        <v>1824.8</v>
      </c>
      <c r="I780" s="2">
        <v>1823.37</v>
      </c>
      <c r="J780" s="2">
        <v>3445</v>
      </c>
      <c r="K780" s="2">
        <v>1476</v>
      </c>
      <c r="L780">
        <v>166726</v>
      </c>
      <c r="M780" s="2">
        <v>304002354.25</v>
      </c>
      <c r="N780">
        <v>14972</v>
      </c>
    </row>
    <row r="781" spans="1:14" x14ac:dyDescent="0.25">
      <c r="A781" s="1">
        <v>43613</v>
      </c>
      <c r="B781" t="s">
        <v>14</v>
      </c>
      <c r="C781" s="2">
        <v>1850</v>
      </c>
      <c r="D781" s="2">
        <v>2108.9</v>
      </c>
      <c r="E781" s="2">
        <v>1850</v>
      </c>
      <c r="F781" s="2">
        <v>1824.8</v>
      </c>
      <c r="G781" s="2">
        <v>2075</v>
      </c>
      <c r="H781" s="2">
        <v>2030</v>
      </c>
      <c r="I781" s="2">
        <v>1958.77</v>
      </c>
      <c r="J781" s="2">
        <v>3445</v>
      </c>
      <c r="K781" s="2">
        <v>1476</v>
      </c>
      <c r="L781">
        <v>388183</v>
      </c>
      <c r="M781" s="2">
        <v>760362430.20000005</v>
      </c>
      <c r="N781">
        <v>30340</v>
      </c>
    </row>
    <row r="782" spans="1:14" x14ac:dyDescent="0.25">
      <c r="A782" s="1">
        <v>43614</v>
      </c>
      <c r="B782" t="s">
        <v>14</v>
      </c>
      <c r="C782" s="2">
        <v>2078.85</v>
      </c>
      <c r="D782" s="2">
        <v>2149.4</v>
      </c>
      <c r="E782" s="2">
        <v>2045</v>
      </c>
      <c r="F782" s="2">
        <v>2030</v>
      </c>
      <c r="G782" s="2">
        <v>2096.1999999999998</v>
      </c>
      <c r="H782" s="2">
        <v>2097.0500000000002</v>
      </c>
      <c r="I782" s="2">
        <v>2108.58</v>
      </c>
      <c r="J782" s="2">
        <v>3445</v>
      </c>
      <c r="K782" s="2">
        <v>1476</v>
      </c>
      <c r="L782">
        <v>527066</v>
      </c>
      <c r="M782" s="2">
        <v>1111362936.7</v>
      </c>
      <c r="N782">
        <v>39695</v>
      </c>
    </row>
    <row r="783" spans="1:14" x14ac:dyDescent="0.25">
      <c r="A783" s="1">
        <v>43615</v>
      </c>
      <c r="B783" t="s">
        <v>14</v>
      </c>
      <c r="C783" s="2">
        <v>2085</v>
      </c>
      <c r="D783" s="2">
        <v>2110</v>
      </c>
      <c r="E783" s="2">
        <v>2022</v>
      </c>
      <c r="F783" s="2">
        <v>2097.0500000000002</v>
      </c>
      <c r="G783" s="2">
        <v>2041</v>
      </c>
      <c r="H783" s="2">
        <v>2041.25</v>
      </c>
      <c r="I783" s="2">
        <v>2066.13</v>
      </c>
      <c r="J783" s="2">
        <v>3445</v>
      </c>
      <c r="K783" s="2">
        <v>1476</v>
      </c>
      <c r="L783">
        <v>153886</v>
      </c>
      <c r="M783" s="2">
        <v>317948592.10000002</v>
      </c>
      <c r="N783">
        <v>12710</v>
      </c>
    </row>
    <row r="784" spans="1:14" x14ac:dyDescent="0.25">
      <c r="A784" s="1">
        <v>43616</v>
      </c>
      <c r="B784" t="s">
        <v>14</v>
      </c>
      <c r="C784" s="2">
        <v>2040</v>
      </c>
      <c r="D784" s="2">
        <v>2090</v>
      </c>
      <c r="E784" s="2">
        <v>1910.1</v>
      </c>
      <c r="F784" s="2">
        <v>2041.25</v>
      </c>
      <c r="G784" s="2">
        <v>1918.95</v>
      </c>
      <c r="H784" s="2">
        <v>1919.45</v>
      </c>
      <c r="I784" s="2">
        <v>1978.85</v>
      </c>
      <c r="J784" s="2">
        <v>3445</v>
      </c>
      <c r="K784" s="2">
        <v>1476</v>
      </c>
      <c r="L784">
        <v>180950</v>
      </c>
      <c r="M784" s="2">
        <v>358072441.80000001</v>
      </c>
      <c r="N784">
        <v>16911</v>
      </c>
    </row>
    <row r="785" spans="1:14" x14ac:dyDescent="0.25">
      <c r="A785" s="1">
        <v>43619</v>
      </c>
      <c r="B785" t="s">
        <v>14</v>
      </c>
      <c r="C785" s="2">
        <v>1920</v>
      </c>
      <c r="D785" s="2">
        <v>1985</v>
      </c>
      <c r="E785" s="2">
        <v>1834.8</v>
      </c>
      <c r="F785" s="2">
        <v>1919.45</v>
      </c>
      <c r="G785" s="2">
        <v>1942</v>
      </c>
      <c r="H785" s="2">
        <v>1939.95</v>
      </c>
      <c r="I785" s="2">
        <v>1914.12</v>
      </c>
      <c r="J785" s="2">
        <v>3445</v>
      </c>
      <c r="K785" s="2">
        <v>1476</v>
      </c>
      <c r="L785">
        <v>224805</v>
      </c>
      <c r="M785" s="2">
        <v>430304021.69999999</v>
      </c>
      <c r="N785">
        <v>19255</v>
      </c>
    </row>
    <row r="786" spans="1:14" x14ac:dyDescent="0.25">
      <c r="A786" s="1">
        <v>43620</v>
      </c>
      <c r="B786" t="s">
        <v>14</v>
      </c>
      <c r="C786" s="2">
        <v>1940</v>
      </c>
      <c r="D786" s="2">
        <v>2008.8</v>
      </c>
      <c r="E786" s="2">
        <v>1902</v>
      </c>
      <c r="F786" s="2">
        <v>1939.95</v>
      </c>
      <c r="G786" s="2">
        <v>1955</v>
      </c>
      <c r="H786" s="2">
        <v>1948.95</v>
      </c>
      <c r="I786" s="2">
        <v>1965.26</v>
      </c>
      <c r="J786" s="2">
        <v>3445</v>
      </c>
      <c r="K786" s="2">
        <v>1476</v>
      </c>
      <c r="L786">
        <v>165789</v>
      </c>
      <c r="M786" s="2">
        <v>325818068.30000001</v>
      </c>
      <c r="N786">
        <v>14179</v>
      </c>
    </row>
    <row r="787" spans="1:14" x14ac:dyDescent="0.25">
      <c r="A787" s="1">
        <v>43622</v>
      </c>
      <c r="B787" t="s">
        <v>14</v>
      </c>
      <c r="C787" s="2">
        <v>1950</v>
      </c>
      <c r="D787" s="2">
        <v>1968.4</v>
      </c>
      <c r="E787" s="2">
        <v>1859.1</v>
      </c>
      <c r="F787" s="2">
        <v>1948.95</v>
      </c>
      <c r="G787" s="2">
        <v>1877</v>
      </c>
      <c r="H787" s="2">
        <v>1872.35</v>
      </c>
      <c r="I787" s="2">
        <v>1910.71</v>
      </c>
      <c r="J787" s="2">
        <v>3445</v>
      </c>
      <c r="K787" s="2">
        <v>1476</v>
      </c>
      <c r="L787">
        <v>93580</v>
      </c>
      <c r="M787" s="2">
        <v>178804083.55000001</v>
      </c>
      <c r="N787">
        <v>10819</v>
      </c>
    </row>
    <row r="788" spans="1:14" x14ac:dyDescent="0.25">
      <c r="A788" s="1">
        <v>43623</v>
      </c>
      <c r="B788" t="s">
        <v>14</v>
      </c>
      <c r="C788" s="2">
        <v>1875</v>
      </c>
      <c r="D788" s="2">
        <v>1910</v>
      </c>
      <c r="E788" s="2">
        <v>1850</v>
      </c>
      <c r="F788" s="2">
        <v>1872.35</v>
      </c>
      <c r="G788" s="2">
        <v>1884</v>
      </c>
      <c r="H788" s="2">
        <v>1877.6</v>
      </c>
      <c r="I788" s="2">
        <v>1878.02</v>
      </c>
      <c r="J788" s="2">
        <v>3445</v>
      </c>
      <c r="K788" s="2">
        <v>1476</v>
      </c>
      <c r="L788">
        <v>88552</v>
      </c>
      <c r="M788" s="2">
        <v>166302804.90000001</v>
      </c>
      <c r="N788">
        <v>8667</v>
      </c>
    </row>
    <row r="789" spans="1:14" x14ac:dyDescent="0.25">
      <c r="A789" s="1">
        <v>43626</v>
      </c>
      <c r="B789" t="s">
        <v>14</v>
      </c>
      <c r="C789" s="2">
        <v>1890</v>
      </c>
      <c r="D789" s="2">
        <v>1955</v>
      </c>
      <c r="E789" s="2">
        <v>1835</v>
      </c>
      <c r="F789" s="2">
        <v>1877.6</v>
      </c>
      <c r="G789" s="2">
        <v>1932</v>
      </c>
      <c r="H789" s="2">
        <v>1933.45</v>
      </c>
      <c r="I789" s="2">
        <v>1910.62</v>
      </c>
      <c r="J789" s="2">
        <v>3445</v>
      </c>
      <c r="K789" s="2">
        <v>1476</v>
      </c>
      <c r="L789">
        <v>202532</v>
      </c>
      <c r="M789" s="2">
        <v>386961320.55000001</v>
      </c>
      <c r="N789">
        <v>18222</v>
      </c>
    </row>
    <row r="790" spans="1:14" x14ac:dyDescent="0.25">
      <c r="A790" s="1">
        <v>43627</v>
      </c>
      <c r="B790" t="s">
        <v>14</v>
      </c>
      <c r="C790" s="2">
        <v>1959</v>
      </c>
      <c r="D790" s="2">
        <v>1980.4</v>
      </c>
      <c r="E790" s="2">
        <v>1933</v>
      </c>
      <c r="F790" s="2">
        <v>1933.45</v>
      </c>
      <c r="G790" s="2">
        <v>1938</v>
      </c>
      <c r="H790" s="2">
        <v>1943.05</v>
      </c>
      <c r="I790" s="2">
        <v>1958.65</v>
      </c>
      <c r="J790" s="2">
        <v>3445</v>
      </c>
      <c r="K790" s="2">
        <v>1476</v>
      </c>
      <c r="L790">
        <v>212109</v>
      </c>
      <c r="M790" s="2">
        <v>415447208.19999999</v>
      </c>
      <c r="N790">
        <v>14580</v>
      </c>
    </row>
    <row r="791" spans="1:14" x14ac:dyDescent="0.25">
      <c r="A791" s="1">
        <v>43628</v>
      </c>
      <c r="B791" t="s">
        <v>14</v>
      </c>
      <c r="C791" s="2">
        <v>1930.7</v>
      </c>
      <c r="D791" s="2">
        <v>1944.3</v>
      </c>
      <c r="E791" s="2">
        <v>1892.1</v>
      </c>
      <c r="F791" s="2">
        <v>1943.05</v>
      </c>
      <c r="G791" s="2">
        <v>1907</v>
      </c>
      <c r="H791" s="2">
        <v>1912.35</v>
      </c>
      <c r="I791" s="2">
        <v>1916.06</v>
      </c>
      <c r="J791" s="2">
        <v>3445</v>
      </c>
      <c r="K791" s="2">
        <v>1476</v>
      </c>
      <c r="L791">
        <v>76204</v>
      </c>
      <c r="M791" s="2">
        <v>146011547.09999999</v>
      </c>
      <c r="N791">
        <v>6974</v>
      </c>
    </row>
    <row r="792" spans="1:14" x14ac:dyDescent="0.25">
      <c r="A792" s="1">
        <v>43629</v>
      </c>
      <c r="B792" t="s">
        <v>14</v>
      </c>
      <c r="C792" s="2">
        <v>1900</v>
      </c>
      <c r="D792" s="2">
        <v>1914.95</v>
      </c>
      <c r="E792" s="2">
        <v>1866.9</v>
      </c>
      <c r="F792" s="2">
        <v>1912.35</v>
      </c>
      <c r="G792" s="2">
        <v>1881</v>
      </c>
      <c r="H792" s="2">
        <v>1885</v>
      </c>
      <c r="I792" s="2">
        <v>1890.21</v>
      </c>
      <c r="J792" s="2">
        <v>3445</v>
      </c>
      <c r="K792" s="2">
        <v>1476</v>
      </c>
      <c r="L792">
        <v>61968</v>
      </c>
      <c r="M792" s="2">
        <v>117132784.40000001</v>
      </c>
      <c r="N792">
        <v>5852</v>
      </c>
    </row>
    <row r="793" spans="1:14" x14ac:dyDescent="0.25">
      <c r="A793" s="1">
        <v>43630</v>
      </c>
      <c r="B793" t="s">
        <v>14</v>
      </c>
      <c r="C793" s="2">
        <v>1874.8</v>
      </c>
      <c r="D793" s="2">
        <v>1886</v>
      </c>
      <c r="E793" s="2">
        <v>1850.5</v>
      </c>
      <c r="F793" s="2">
        <v>1885</v>
      </c>
      <c r="G793" s="2">
        <v>1855.7</v>
      </c>
      <c r="H793" s="2">
        <v>1856.85</v>
      </c>
      <c r="I793" s="2">
        <v>1865.97</v>
      </c>
      <c r="J793" s="2">
        <v>3445</v>
      </c>
      <c r="K793" s="2">
        <v>1476</v>
      </c>
      <c r="L793">
        <v>40137</v>
      </c>
      <c r="M793" s="2">
        <v>74894524.849999994</v>
      </c>
      <c r="N793">
        <v>3835</v>
      </c>
    </row>
    <row r="794" spans="1:14" x14ac:dyDescent="0.25">
      <c r="A794" s="1">
        <v>43633</v>
      </c>
      <c r="B794" t="s">
        <v>14</v>
      </c>
      <c r="C794" s="2">
        <v>1863.95</v>
      </c>
      <c r="D794" s="2">
        <v>1864</v>
      </c>
      <c r="E794" s="2">
        <v>1778</v>
      </c>
      <c r="F794" s="2">
        <v>1856.85</v>
      </c>
      <c r="G794" s="2">
        <v>1785</v>
      </c>
      <c r="H794" s="2">
        <v>1788.4</v>
      </c>
      <c r="I794" s="2">
        <v>1809.43</v>
      </c>
      <c r="J794" s="2">
        <v>3445</v>
      </c>
      <c r="K794" s="2">
        <v>1476</v>
      </c>
      <c r="L794">
        <v>49500</v>
      </c>
      <c r="M794" s="2">
        <v>89566702.700000003</v>
      </c>
      <c r="N794">
        <v>5645</v>
      </c>
    </row>
    <row r="795" spans="1:14" x14ac:dyDescent="0.25">
      <c r="A795" s="1">
        <v>43634</v>
      </c>
      <c r="B795" t="s">
        <v>14</v>
      </c>
      <c r="C795" s="2">
        <v>1790</v>
      </c>
      <c r="D795" s="2">
        <v>1825</v>
      </c>
      <c r="E795" s="2">
        <v>1755.5</v>
      </c>
      <c r="F795" s="2">
        <v>1788.4</v>
      </c>
      <c r="G795" s="2">
        <v>1770</v>
      </c>
      <c r="H795" s="2">
        <v>1771</v>
      </c>
      <c r="I795" s="2">
        <v>1791.04</v>
      </c>
      <c r="J795" s="2">
        <v>3445</v>
      </c>
      <c r="K795" s="2">
        <v>1476</v>
      </c>
      <c r="L795">
        <v>61039</v>
      </c>
      <c r="M795" s="2">
        <v>109323147.65000001</v>
      </c>
      <c r="N795">
        <v>6550</v>
      </c>
    </row>
    <row r="796" spans="1:14" x14ac:dyDescent="0.25">
      <c r="A796" s="1">
        <v>43635</v>
      </c>
      <c r="B796" t="s">
        <v>14</v>
      </c>
      <c r="C796" s="2">
        <v>1778.1</v>
      </c>
      <c r="D796" s="2">
        <v>1805</v>
      </c>
      <c r="E796" s="2">
        <v>1678.7</v>
      </c>
      <c r="F796" s="2">
        <v>1771</v>
      </c>
      <c r="G796" s="2">
        <v>1705</v>
      </c>
      <c r="H796" s="2">
        <v>1703.55</v>
      </c>
      <c r="I796" s="2">
        <v>1736.55</v>
      </c>
      <c r="J796" s="2">
        <v>3445</v>
      </c>
      <c r="K796" s="2">
        <v>1476</v>
      </c>
      <c r="L796">
        <v>82454</v>
      </c>
      <c r="M796" s="2">
        <v>143185441.15000001</v>
      </c>
      <c r="N796">
        <v>8833</v>
      </c>
    </row>
    <row r="797" spans="1:14" x14ac:dyDescent="0.25">
      <c r="A797" s="1">
        <v>43636</v>
      </c>
      <c r="B797" t="s">
        <v>14</v>
      </c>
      <c r="C797" s="2">
        <v>1702.95</v>
      </c>
      <c r="D797" s="2">
        <v>1726.25</v>
      </c>
      <c r="E797" s="2">
        <v>1640</v>
      </c>
      <c r="F797" s="2">
        <v>1703.55</v>
      </c>
      <c r="G797" s="2">
        <v>1687</v>
      </c>
      <c r="H797" s="2">
        <v>1688.35</v>
      </c>
      <c r="I797" s="2">
        <v>1679.08</v>
      </c>
      <c r="J797" s="2">
        <v>3445</v>
      </c>
      <c r="K797" s="2">
        <v>1476</v>
      </c>
      <c r="L797">
        <v>88962</v>
      </c>
      <c r="M797" s="2">
        <v>149374675.30000001</v>
      </c>
      <c r="N797">
        <v>9388</v>
      </c>
    </row>
    <row r="798" spans="1:14" x14ac:dyDescent="0.25">
      <c r="A798" s="1">
        <v>43637</v>
      </c>
      <c r="B798" t="s">
        <v>14</v>
      </c>
      <c r="C798" s="2">
        <v>1689</v>
      </c>
      <c r="D798" s="2">
        <v>1763.7</v>
      </c>
      <c r="E798" s="2">
        <v>1665.25</v>
      </c>
      <c r="F798" s="2">
        <v>1688.35</v>
      </c>
      <c r="G798" s="2">
        <v>1707</v>
      </c>
      <c r="H798" s="2">
        <v>1708.45</v>
      </c>
      <c r="I798" s="2">
        <v>1725.38</v>
      </c>
      <c r="J798" s="2">
        <v>3445</v>
      </c>
      <c r="K798" s="2">
        <v>1476</v>
      </c>
      <c r="L798">
        <v>91054</v>
      </c>
      <c r="M798" s="2">
        <v>157102981.65000001</v>
      </c>
      <c r="N798">
        <v>9806</v>
      </c>
    </row>
    <row r="799" spans="1:14" x14ac:dyDescent="0.25">
      <c r="A799" s="1">
        <v>43640</v>
      </c>
      <c r="B799" t="s">
        <v>14</v>
      </c>
      <c r="C799" s="2">
        <v>1712</v>
      </c>
      <c r="D799" s="2">
        <v>1747.95</v>
      </c>
      <c r="E799" s="2">
        <v>1677</v>
      </c>
      <c r="F799" s="2">
        <v>1708.45</v>
      </c>
      <c r="G799" s="2">
        <v>1678.4</v>
      </c>
      <c r="H799" s="2">
        <v>1681.3</v>
      </c>
      <c r="I799" s="2">
        <v>1708.24</v>
      </c>
      <c r="J799" s="2">
        <v>3445</v>
      </c>
      <c r="K799" s="2">
        <v>1476</v>
      </c>
      <c r="L799">
        <v>65841</v>
      </c>
      <c r="M799" s="2">
        <v>112472367.65000001</v>
      </c>
      <c r="N799">
        <v>6503</v>
      </c>
    </row>
    <row r="800" spans="1:14" x14ac:dyDescent="0.25">
      <c r="A800" s="1">
        <v>43641</v>
      </c>
      <c r="B800" t="s">
        <v>14</v>
      </c>
      <c r="C800" s="2">
        <v>1679</v>
      </c>
      <c r="D800" s="2">
        <v>1709.9</v>
      </c>
      <c r="E800" s="2">
        <v>1655</v>
      </c>
      <c r="F800" s="2">
        <v>1681.3</v>
      </c>
      <c r="G800" s="2">
        <v>1677</v>
      </c>
      <c r="H800" s="2">
        <v>1679.15</v>
      </c>
      <c r="I800" s="2">
        <v>1687.28</v>
      </c>
      <c r="J800" s="2">
        <v>3445</v>
      </c>
      <c r="K800" s="2">
        <v>1476</v>
      </c>
      <c r="L800">
        <v>57334</v>
      </c>
      <c r="M800" s="2">
        <v>96738608</v>
      </c>
      <c r="N800">
        <v>5420</v>
      </c>
    </row>
    <row r="801" spans="1:14" x14ac:dyDescent="0.25">
      <c r="A801" s="1">
        <v>43642</v>
      </c>
      <c r="B801" t="s">
        <v>14</v>
      </c>
      <c r="C801" s="2">
        <v>1682</v>
      </c>
      <c r="D801" s="2">
        <v>1700</v>
      </c>
      <c r="E801" s="2">
        <v>1670.1</v>
      </c>
      <c r="F801" s="2">
        <v>1679.15</v>
      </c>
      <c r="G801" s="2">
        <v>1680</v>
      </c>
      <c r="H801" s="2">
        <v>1679.5</v>
      </c>
      <c r="I801" s="2">
        <v>1684.82</v>
      </c>
      <c r="J801" s="2">
        <v>3445</v>
      </c>
      <c r="K801" s="2">
        <v>1476</v>
      </c>
      <c r="L801">
        <v>36924</v>
      </c>
      <c r="M801" s="2">
        <v>62210359.350000001</v>
      </c>
      <c r="N801">
        <v>4209</v>
      </c>
    </row>
    <row r="802" spans="1:14" x14ac:dyDescent="0.25">
      <c r="A802" s="1">
        <v>43643</v>
      </c>
      <c r="B802" t="s">
        <v>14</v>
      </c>
      <c r="C802" s="2">
        <v>1690</v>
      </c>
      <c r="D802" s="2">
        <v>1725</v>
      </c>
      <c r="E802" s="2">
        <v>1680.05</v>
      </c>
      <c r="F802" s="2">
        <v>1679.5</v>
      </c>
      <c r="G802" s="2">
        <v>1691</v>
      </c>
      <c r="H802" s="2">
        <v>1689.6</v>
      </c>
      <c r="I802" s="2">
        <v>1703.7</v>
      </c>
      <c r="J802" s="2">
        <v>3445</v>
      </c>
      <c r="K802" s="2">
        <v>1476</v>
      </c>
      <c r="L802">
        <v>95233</v>
      </c>
      <c r="M802" s="2">
        <v>162248558.05000001</v>
      </c>
      <c r="N802">
        <v>10808</v>
      </c>
    </row>
    <row r="803" spans="1:14" x14ac:dyDescent="0.25">
      <c r="A803" s="1">
        <v>43644</v>
      </c>
      <c r="B803" t="s">
        <v>14</v>
      </c>
      <c r="C803" s="2">
        <v>1694.95</v>
      </c>
      <c r="D803" s="2">
        <v>1699</v>
      </c>
      <c r="E803" s="2">
        <v>1660</v>
      </c>
      <c r="F803" s="2">
        <v>1689.6</v>
      </c>
      <c r="G803" s="2">
        <v>1666.1</v>
      </c>
      <c r="H803" s="2">
        <v>1666.05</v>
      </c>
      <c r="I803" s="2">
        <v>1681.27</v>
      </c>
      <c r="J803" s="2">
        <v>3445</v>
      </c>
      <c r="K803" s="2">
        <v>1476</v>
      </c>
      <c r="L803">
        <v>38957</v>
      </c>
      <c r="M803" s="2">
        <v>65497209.100000001</v>
      </c>
      <c r="N803">
        <v>4250</v>
      </c>
    </row>
    <row r="804" spans="1:14" x14ac:dyDescent="0.25">
      <c r="A804" s="1">
        <v>43647</v>
      </c>
      <c r="B804" t="s">
        <v>14</v>
      </c>
      <c r="C804" s="2">
        <v>1674.95</v>
      </c>
      <c r="D804" s="2">
        <v>1690</v>
      </c>
      <c r="E804" s="2">
        <v>1653</v>
      </c>
      <c r="F804" s="2">
        <v>1666.05</v>
      </c>
      <c r="G804" s="2">
        <v>1666.95</v>
      </c>
      <c r="H804" s="2">
        <v>1664.2</v>
      </c>
      <c r="I804" s="2">
        <v>1673.4</v>
      </c>
      <c r="J804" s="2">
        <v>3445</v>
      </c>
      <c r="K804" s="2">
        <v>1476</v>
      </c>
      <c r="L804">
        <v>40342</v>
      </c>
      <c r="M804" s="2">
        <v>67508324.400000006</v>
      </c>
      <c r="N804">
        <v>4188</v>
      </c>
    </row>
    <row r="805" spans="1:14" x14ac:dyDescent="0.25">
      <c r="A805" s="1">
        <v>43648</v>
      </c>
      <c r="B805" t="s">
        <v>14</v>
      </c>
      <c r="C805" s="2">
        <v>1670.05</v>
      </c>
      <c r="D805" s="2">
        <v>1672.2</v>
      </c>
      <c r="E805" s="2">
        <v>1642</v>
      </c>
      <c r="F805" s="2">
        <v>1664.2</v>
      </c>
      <c r="G805" s="2">
        <v>1651</v>
      </c>
      <c r="H805" s="2">
        <v>1649.65</v>
      </c>
      <c r="I805" s="2">
        <v>1657.56</v>
      </c>
      <c r="J805" s="2">
        <v>3445</v>
      </c>
      <c r="K805" s="2">
        <v>1476</v>
      </c>
      <c r="L805">
        <v>37875</v>
      </c>
      <c r="M805" s="2">
        <v>62780104.25</v>
      </c>
      <c r="N805">
        <v>4454</v>
      </c>
    </row>
    <row r="806" spans="1:14" x14ac:dyDescent="0.25">
      <c r="A806" s="1">
        <v>43649</v>
      </c>
      <c r="B806" t="s">
        <v>14</v>
      </c>
      <c r="C806" s="2">
        <v>1650</v>
      </c>
      <c r="D806" s="2">
        <v>1674.95</v>
      </c>
      <c r="E806" s="2">
        <v>1633.75</v>
      </c>
      <c r="F806" s="2">
        <v>1649.65</v>
      </c>
      <c r="G806" s="2">
        <v>1655.85</v>
      </c>
      <c r="H806" s="2">
        <v>1653.35</v>
      </c>
      <c r="I806" s="2">
        <v>1655.04</v>
      </c>
      <c r="J806" s="2">
        <v>3445</v>
      </c>
      <c r="K806" s="2">
        <v>1476</v>
      </c>
      <c r="L806">
        <v>32617</v>
      </c>
      <c r="M806" s="2">
        <v>53982283.799999997</v>
      </c>
      <c r="N806">
        <v>3265</v>
      </c>
    </row>
    <row r="807" spans="1:14" x14ac:dyDescent="0.25">
      <c r="A807" s="1">
        <v>43650</v>
      </c>
      <c r="B807" t="s">
        <v>14</v>
      </c>
      <c r="C807" s="2">
        <v>1659.5</v>
      </c>
      <c r="D807" s="2">
        <v>1684.4</v>
      </c>
      <c r="E807" s="2">
        <v>1646</v>
      </c>
      <c r="F807" s="2">
        <v>1653.35</v>
      </c>
      <c r="G807" s="2">
        <v>1653</v>
      </c>
      <c r="H807" s="2">
        <v>1651.7</v>
      </c>
      <c r="I807" s="2">
        <v>1665.24</v>
      </c>
      <c r="J807" s="2">
        <v>3445</v>
      </c>
      <c r="K807" s="2">
        <v>1476</v>
      </c>
      <c r="L807">
        <v>41684</v>
      </c>
      <c r="M807" s="2">
        <v>69414003.25</v>
      </c>
      <c r="N807">
        <v>3914</v>
      </c>
    </row>
    <row r="808" spans="1:14" x14ac:dyDescent="0.25">
      <c r="A808" s="1">
        <v>43651</v>
      </c>
      <c r="B808" t="s">
        <v>14</v>
      </c>
      <c r="C808" s="2">
        <v>1654</v>
      </c>
      <c r="D808" s="2">
        <v>1681</v>
      </c>
      <c r="E808" s="2">
        <v>1610</v>
      </c>
      <c r="F808" s="2">
        <v>1651.7</v>
      </c>
      <c r="G808" s="2">
        <v>1613</v>
      </c>
      <c r="H808" s="2">
        <v>1619.6</v>
      </c>
      <c r="I808" s="2">
        <v>1651.84</v>
      </c>
      <c r="J808" s="2">
        <v>3445</v>
      </c>
      <c r="K808" s="2">
        <v>1476</v>
      </c>
      <c r="L808">
        <v>53209</v>
      </c>
      <c r="M808" s="2">
        <v>87892789.75</v>
      </c>
      <c r="N808">
        <v>5646</v>
      </c>
    </row>
    <row r="809" spans="1:14" x14ac:dyDescent="0.25">
      <c r="A809" s="1">
        <v>43654</v>
      </c>
      <c r="B809" t="s">
        <v>14</v>
      </c>
      <c r="C809" s="2">
        <v>1600</v>
      </c>
      <c r="D809" s="2">
        <v>1603.95</v>
      </c>
      <c r="E809" s="2">
        <v>1550</v>
      </c>
      <c r="F809" s="2">
        <v>1619.6</v>
      </c>
      <c r="G809" s="2">
        <v>1559.9</v>
      </c>
      <c r="H809" s="2">
        <v>1557.75</v>
      </c>
      <c r="I809" s="2">
        <v>1571.53</v>
      </c>
      <c r="J809" s="2">
        <v>3445</v>
      </c>
      <c r="K809" s="2">
        <v>1476</v>
      </c>
      <c r="L809">
        <v>45109</v>
      </c>
      <c r="M809" s="2">
        <v>70889945.950000003</v>
      </c>
      <c r="N809">
        <v>5245</v>
      </c>
    </row>
    <row r="810" spans="1:14" x14ac:dyDescent="0.25">
      <c r="A810" s="1">
        <v>43655</v>
      </c>
      <c r="B810" t="s">
        <v>14</v>
      </c>
      <c r="C810" s="2">
        <v>1600</v>
      </c>
      <c r="D810" s="2">
        <v>1627.8</v>
      </c>
      <c r="E810" s="2">
        <v>1575</v>
      </c>
      <c r="F810" s="2">
        <v>1557.75</v>
      </c>
      <c r="G810" s="2">
        <v>1602</v>
      </c>
      <c r="H810" s="2">
        <v>1602.9</v>
      </c>
      <c r="I810" s="2">
        <v>1609.13</v>
      </c>
      <c r="J810" s="2">
        <v>3445</v>
      </c>
      <c r="K810" s="2">
        <v>1476</v>
      </c>
      <c r="L810">
        <v>131030</v>
      </c>
      <c r="M810" s="2">
        <v>210844809.44999999</v>
      </c>
      <c r="N810">
        <v>9728</v>
      </c>
    </row>
    <row r="811" spans="1:14" x14ac:dyDescent="0.25">
      <c r="A811" s="1">
        <v>43656</v>
      </c>
      <c r="B811" t="s">
        <v>14</v>
      </c>
      <c r="C811" s="2">
        <v>1604</v>
      </c>
      <c r="D811" s="2">
        <v>1616</v>
      </c>
      <c r="E811" s="2">
        <v>1564.95</v>
      </c>
      <c r="F811" s="2">
        <v>1602.9</v>
      </c>
      <c r="G811" s="2">
        <v>1583.4</v>
      </c>
      <c r="H811" s="2">
        <v>1576.85</v>
      </c>
      <c r="I811" s="2">
        <v>1589.98</v>
      </c>
      <c r="J811" s="2">
        <v>3445</v>
      </c>
      <c r="K811" s="2">
        <v>1476</v>
      </c>
      <c r="L811">
        <v>37555</v>
      </c>
      <c r="M811" s="2">
        <v>59711553.100000001</v>
      </c>
      <c r="N811">
        <v>4294</v>
      </c>
    </row>
    <row r="812" spans="1:14" x14ac:dyDescent="0.25">
      <c r="A812" s="1">
        <v>43657</v>
      </c>
      <c r="B812" t="s">
        <v>14</v>
      </c>
      <c r="C812" s="2">
        <v>1589.5</v>
      </c>
      <c r="D812" s="2">
        <v>1596.75</v>
      </c>
      <c r="E812" s="2">
        <v>1566</v>
      </c>
      <c r="F812" s="2">
        <v>1576.85</v>
      </c>
      <c r="G812" s="2">
        <v>1574</v>
      </c>
      <c r="H812" s="2">
        <v>1571.65</v>
      </c>
      <c r="I812" s="2">
        <v>1580.9</v>
      </c>
      <c r="J812" s="2">
        <v>3445</v>
      </c>
      <c r="K812" s="2">
        <v>1476</v>
      </c>
      <c r="L812">
        <v>25471</v>
      </c>
      <c r="M812" s="2">
        <v>40267166.049999997</v>
      </c>
      <c r="N812">
        <v>2688</v>
      </c>
    </row>
    <row r="813" spans="1:14" x14ac:dyDescent="0.25">
      <c r="A813" s="1">
        <v>43658</v>
      </c>
      <c r="B813" t="s">
        <v>14</v>
      </c>
      <c r="C813" s="2">
        <v>1571.5</v>
      </c>
      <c r="D813" s="2">
        <v>1577.5</v>
      </c>
      <c r="E813" s="2">
        <v>1551.2</v>
      </c>
      <c r="F813" s="2">
        <v>1571.65</v>
      </c>
      <c r="G813" s="2">
        <v>1564.25</v>
      </c>
      <c r="H813" s="2">
        <v>1563</v>
      </c>
      <c r="I813" s="2">
        <v>1563.27</v>
      </c>
      <c r="J813" s="2">
        <v>3445</v>
      </c>
      <c r="K813" s="2">
        <v>1476</v>
      </c>
      <c r="L813">
        <v>33674</v>
      </c>
      <c r="M813" s="2">
        <v>52641411.049999997</v>
      </c>
      <c r="N813">
        <v>3051</v>
      </c>
    </row>
    <row r="814" spans="1:14" x14ac:dyDescent="0.25">
      <c r="A814" s="1">
        <v>43661</v>
      </c>
      <c r="B814" t="s">
        <v>14</v>
      </c>
      <c r="C814" s="2">
        <v>1572.9</v>
      </c>
      <c r="D814" s="2">
        <v>1572.9</v>
      </c>
      <c r="E814" s="2">
        <v>1521</v>
      </c>
      <c r="F814" s="2">
        <v>1563</v>
      </c>
      <c r="G814" s="2">
        <v>1529</v>
      </c>
      <c r="H814" s="2">
        <v>1531.15</v>
      </c>
      <c r="I814" s="2">
        <v>1541.29</v>
      </c>
      <c r="J814" s="2">
        <v>3445</v>
      </c>
      <c r="K814" s="2">
        <v>1476</v>
      </c>
      <c r="L814">
        <v>28870</v>
      </c>
      <c r="M814" s="2">
        <v>44496942.600000001</v>
      </c>
      <c r="N814">
        <v>3384</v>
      </c>
    </row>
    <row r="815" spans="1:14" x14ac:dyDescent="0.25">
      <c r="A815" s="1">
        <v>43662</v>
      </c>
      <c r="B815" t="s">
        <v>14</v>
      </c>
      <c r="C815" s="2">
        <v>1526</v>
      </c>
      <c r="D815" s="2">
        <v>1566.2</v>
      </c>
      <c r="E815" s="2">
        <v>1502.25</v>
      </c>
      <c r="F815" s="2">
        <v>1531.15</v>
      </c>
      <c r="G815" s="2">
        <v>1511</v>
      </c>
      <c r="H815" s="2">
        <v>1516.85</v>
      </c>
      <c r="I815" s="2">
        <v>1531.74</v>
      </c>
      <c r="J815" s="2">
        <v>3445</v>
      </c>
      <c r="K815" s="2">
        <v>1476</v>
      </c>
      <c r="L815">
        <v>73121</v>
      </c>
      <c r="M815" s="2">
        <v>112002297.8</v>
      </c>
      <c r="N815">
        <v>8969</v>
      </c>
    </row>
    <row r="816" spans="1:14" x14ac:dyDescent="0.25">
      <c r="A816" s="1">
        <v>43663</v>
      </c>
      <c r="B816" t="s">
        <v>14</v>
      </c>
      <c r="C816" s="2">
        <v>1519.95</v>
      </c>
      <c r="D816" s="2">
        <v>1549.9</v>
      </c>
      <c r="E816" s="2">
        <v>1511</v>
      </c>
      <c r="F816" s="2">
        <v>1516.85</v>
      </c>
      <c r="G816" s="2">
        <v>1519.95</v>
      </c>
      <c r="H816" s="2">
        <v>1519.8</v>
      </c>
      <c r="I816" s="2">
        <v>1529.28</v>
      </c>
      <c r="J816" s="2">
        <v>3445</v>
      </c>
      <c r="K816" s="2">
        <v>1476</v>
      </c>
      <c r="L816">
        <v>32589</v>
      </c>
      <c r="M816" s="2">
        <v>49837600.399999999</v>
      </c>
      <c r="N816">
        <v>3557</v>
      </c>
    </row>
    <row r="817" spans="1:14" x14ac:dyDescent="0.25">
      <c r="A817" s="1">
        <v>43664</v>
      </c>
      <c r="B817" t="s">
        <v>14</v>
      </c>
      <c r="C817" s="2">
        <v>1517.85</v>
      </c>
      <c r="D817" s="2">
        <v>1529</v>
      </c>
      <c r="E817" s="2">
        <v>1490</v>
      </c>
      <c r="F817" s="2">
        <v>1519.8</v>
      </c>
      <c r="G817" s="2">
        <v>1494</v>
      </c>
      <c r="H817" s="2">
        <v>1496.7</v>
      </c>
      <c r="I817" s="2">
        <v>1509.33</v>
      </c>
      <c r="J817" s="2">
        <v>3445</v>
      </c>
      <c r="K817" s="2">
        <v>1476</v>
      </c>
      <c r="L817">
        <v>32308</v>
      </c>
      <c r="M817" s="2">
        <v>48763365.149999999</v>
      </c>
      <c r="N817">
        <v>3547</v>
      </c>
    </row>
    <row r="818" spans="1:14" x14ac:dyDescent="0.25">
      <c r="A818" s="1">
        <v>43665</v>
      </c>
      <c r="B818" t="s">
        <v>14</v>
      </c>
      <c r="C818" s="2">
        <v>1495</v>
      </c>
      <c r="D818" s="2">
        <v>1509.5</v>
      </c>
      <c r="E818" s="2">
        <v>1425</v>
      </c>
      <c r="F818" s="2">
        <v>1496.7</v>
      </c>
      <c r="G818" s="2">
        <v>1430.7</v>
      </c>
      <c r="H818" s="2">
        <v>1430.7</v>
      </c>
      <c r="I818" s="2">
        <v>1445.95</v>
      </c>
      <c r="J818" s="2">
        <v>3445</v>
      </c>
      <c r="K818" s="2">
        <v>1425</v>
      </c>
      <c r="L818">
        <v>65570</v>
      </c>
      <c r="M818" s="2">
        <v>94810662</v>
      </c>
      <c r="N818">
        <v>7135</v>
      </c>
    </row>
    <row r="819" spans="1:14" x14ac:dyDescent="0.25">
      <c r="A819" s="1">
        <v>43668</v>
      </c>
      <c r="B819" t="s">
        <v>14</v>
      </c>
      <c r="C819" s="2">
        <v>1410.05</v>
      </c>
      <c r="D819" s="2">
        <v>1419.7</v>
      </c>
      <c r="E819" s="2">
        <v>1333</v>
      </c>
      <c r="F819" s="2">
        <v>1430.7</v>
      </c>
      <c r="G819" s="2">
        <v>1337</v>
      </c>
      <c r="H819" s="2">
        <v>1345.3</v>
      </c>
      <c r="I819" s="2">
        <v>1354.01</v>
      </c>
      <c r="J819" s="2">
        <v>3445</v>
      </c>
      <c r="K819" s="2">
        <v>1333</v>
      </c>
      <c r="L819">
        <v>85782</v>
      </c>
      <c r="M819" s="2">
        <v>116150082.65000001</v>
      </c>
      <c r="N819">
        <v>8877</v>
      </c>
    </row>
    <row r="820" spans="1:14" x14ac:dyDescent="0.25">
      <c r="A820" s="1">
        <v>43669</v>
      </c>
      <c r="B820" t="s">
        <v>14</v>
      </c>
      <c r="C820" s="2">
        <v>1338.05</v>
      </c>
      <c r="D820" s="2">
        <v>1433.7</v>
      </c>
      <c r="E820" s="2">
        <v>1338.05</v>
      </c>
      <c r="F820" s="2">
        <v>1345.3</v>
      </c>
      <c r="G820" s="2">
        <v>1403</v>
      </c>
      <c r="H820" s="2">
        <v>1399.2</v>
      </c>
      <c r="I820" s="2">
        <v>1393.48</v>
      </c>
      <c r="J820" s="2">
        <v>3445</v>
      </c>
      <c r="K820" s="2">
        <v>1333</v>
      </c>
      <c r="L820">
        <v>133021</v>
      </c>
      <c r="M820" s="2">
        <v>185362659</v>
      </c>
      <c r="N820">
        <v>13485</v>
      </c>
    </row>
    <row r="821" spans="1:14" x14ac:dyDescent="0.25">
      <c r="A821" s="1">
        <v>43670</v>
      </c>
      <c r="B821" t="s">
        <v>14</v>
      </c>
      <c r="C821" s="2">
        <v>1409.95</v>
      </c>
      <c r="D821" s="2">
        <v>1438</v>
      </c>
      <c r="E821" s="2">
        <v>1378.05</v>
      </c>
      <c r="F821" s="2">
        <v>1399.2</v>
      </c>
      <c r="G821" s="2">
        <v>1380.25</v>
      </c>
      <c r="H821" s="2">
        <v>1381.6</v>
      </c>
      <c r="I821" s="2">
        <v>1402.69</v>
      </c>
      <c r="J821" s="2">
        <v>3445</v>
      </c>
      <c r="K821" s="2">
        <v>1333</v>
      </c>
      <c r="L821">
        <v>50014</v>
      </c>
      <c r="M821" s="2">
        <v>70153969.049999997</v>
      </c>
      <c r="N821">
        <v>5349</v>
      </c>
    </row>
    <row r="822" spans="1:14" x14ac:dyDescent="0.25">
      <c r="A822" s="1">
        <v>43671</v>
      </c>
      <c r="B822" t="s">
        <v>14</v>
      </c>
      <c r="C822" s="2">
        <v>1380</v>
      </c>
      <c r="D822" s="2">
        <v>1392.9</v>
      </c>
      <c r="E822" s="2">
        <v>1320</v>
      </c>
      <c r="F822" s="2">
        <v>1381.6</v>
      </c>
      <c r="G822" s="2">
        <v>1329</v>
      </c>
      <c r="H822" s="2">
        <v>1325.25</v>
      </c>
      <c r="I822" s="2">
        <v>1351.16</v>
      </c>
      <c r="J822" s="2">
        <v>3445</v>
      </c>
      <c r="K822" s="2">
        <v>1320</v>
      </c>
      <c r="L822">
        <v>60927</v>
      </c>
      <c r="M822" s="2">
        <v>82321820.950000003</v>
      </c>
      <c r="N822">
        <v>5399</v>
      </c>
    </row>
    <row r="823" spans="1:14" x14ac:dyDescent="0.25">
      <c r="A823" s="1">
        <v>43672</v>
      </c>
      <c r="B823" t="s">
        <v>14</v>
      </c>
      <c r="C823" s="2">
        <v>1310.3499999999999</v>
      </c>
      <c r="D823" s="2">
        <v>1373.7</v>
      </c>
      <c r="E823" s="2">
        <v>1300.6500000000001</v>
      </c>
      <c r="F823" s="2">
        <v>1325.25</v>
      </c>
      <c r="G823" s="2">
        <v>1323</v>
      </c>
      <c r="H823" s="2">
        <v>1329.75</v>
      </c>
      <c r="I823" s="2">
        <v>1334.32</v>
      </c>
      <c r="J823" s="2">
        <v>3445</v>
      </c>
      <c r="K823" s="2">
        <v>1300.6500000000001</v>
      </c>
      <c r="L823">
        <v>103588</v>
      </c>
      <c r="M823" s="2">
        <v>138219196.25</v>
      </c>
      <c r="N823">
        <v>8852</v>
      </c>
    </row>
    <row r="824" spans="1:14" x14ac:dyDescent="0.25">
      <c r="A824" s="1">
        <v>43675</v>
      </c>
      <c r="B824" t="s">
        <v>14</v>
      </c>
      <c r="C824" s="2">
        <v>1329.95</v>
      </c>
      <c r="D824" s="2">
        <v>1337</v>
      </c>
      <c r="E824" s="2">
        <v>1302.0999999999999</v>
      </c>
      <c r="F824" s="2">
        <v>1329.75</v>
      </c>
      <c r="G824" s="2">
        <v>1306.9000000000001</v>
      </c>
      <c r="H824" s="2">
        <v>1307.5999999999999</v>
      </c>
      <c r="I824" s="2">
        <v>1316.34</v>
      </c>
      <c r="J824" s="2">
        <v>3445</v>
      </c>
      <c r="K824" s="2">
        <v>1300.6500000000001</v>
      </c>
      <c r="L824">
        <v>37124</v>
      </c>
      <c r="M824" s="2">
        <v>48867935.700000003</v>
      </c>
      <c r="N824">
        <v>3497</v>
      </c>
    </row>
    <row r="825" spans="1:14" x14ac:dyDescent="0.25">
      <c r="A825" s="1">
        <v>43676</v>
      </c>
      <c r="B825" t="s">
        <v>14</v>
      </c>
      <c r="C825" s="2">
        <v>1311.1</v>
      </c>
      <c r="D825" s="2">
        <v>1342</v>
      </c>
      <c r="E825" s="2">
        <v>1251</v>
      </c>
      <c r="F825" s="2">
        <v>1307.5999999999999</v>
      </c>
      <c r="G825" s="2">
        <v>1259.4000000000001</v>
      </c>
      <c r="H825" s="2">
        <v>1259.4000000000001</v>
      </c>
      <c r="I825" s="2">
        <v>1305.28</v>
      </c>
      <c r="J825" s="2">
        <v>3445</v>
      </c>
      <c r="K825" s="2">
        <v>1251</v>
      </c>
      <c r="L825">
        <v>53821</v>
      </c>
      <c r="M825" s="2">
        <v>70251599.450000003</v>
      </c>
      <c r="N825">
        <v>5593</v>
      </c>
    </row>
    <row r="826" spans="1:14" x14ac:dyDescent="0.25">
      <c r="A826" s="1">
        <v>43677</v>
      </c>
      <c r="B826" t="s">
        <v>14</v>
      </c>
      <c r="C826" s="2">
        <v>1232.8499999999999</v>
      </c>
      <c r="D826" s="2">
        <v>1263.55</v>
      </c>
      <c r="E826" s="2">
        <v>1202.7</v>
      </c>
      <c r="F826" s="2">
        <v>1259.4000000000001</v>
      </c>
      <c r="G826" s="2">
        <v>1232.0999999999999</v>
      </c>
      <c r="H826" s="2">
        <v>1232</v>
      </c>
      <c r="I826" s="2">
        <v>1235.21</v>
      </c>
      <c r="J826" s="2">
        <v>3445</v>
      </c>
      <c r="K826" s="2">
        <v>1202.7</v>
      </c>
      <c r="L826">
        <v>87204</v>
      </c>
      <c r="M826" s="2">
        <v>107715281.90000001</v>
      </c>
      <c r="N826">
        <v>7629</v>
      </c>
    </row>
    <row r="827" spans="1:14" x14ac:dyDescent="0.25">
      <c r="A827" s="1">
        <v>43678</v>
      </c>
      <c r="B827" t="s">
        <v>14</v>
      </c>
      <c r="C827" s="2">
        <v>1210.1500000000001</v>
      </c>
      <c r="D827" s="2">
        <v>1249</v>
      </c>
      <c r="E827" s="2">
        <v>1201</v>
      </c>
      <c r="F827" s="2">
        <v>1232</v>
      </c>
      <c r="G827" s="2">
        <v>1221.95</v>
      </c>
      <c r="H827" s="2">
        <v>1217.25</v>
      </c>
      <c r="I827" s="2">
        <v>1222.99</v>
      </c>
      <c r="J827" s="2">
        <v>3445</v>
      </c>
      <c r="K827" s="2">
        <v>1201</v>
      </c>
      <c r="L827">
        <v>43533</v>
      </c>
      <c r="M827" s="2">
        <v>53240208.100000001</v>
      </c>
      <c r="N827">
        <v>4793</v>
      </c>
    </row>
    <row r="828" spans="1:14" x14ac:dyDescent="0.25">
      <c r="A828" s="1">
        <v>43679</v>
      </c>
      <c r="B828" t="s">
        <v>14</v>
      </c>
      <c r="C828" s="2">
        <v>1207</v>
      </c>
      <c r="D828" s="2">
        <v>1220</v>
      </c>
      <c r="E828" s="2">
        <v>1172</v>
      </c>
      <c r="F828" s="2">
        <v>1217.25</v>
      </c>
      <c r="G828" s="2">
        <v>1187.95</v>
      </c>
      <c r="H828" s="2">
        <v>1191.3</v>
      </c>
      <c r="I828" s="2">
        <v>1196.3699999999999</v>
      </c>
      <c r="J828" s="2">
        <v>3445</v>
      </c>
      <c r="K828" s="2">
        <v>1172</v>
      </c>
      <c r="L828">
        <v>69217</v>
      </c>
      <c r="M828" s="2">
        <v>82809330.700000003</v>
      </c>
      <c r="N828">
        <v>6442</v>
      </c>
    </row>
    <row r="829" spans="1:14" x14ac:dyDescent="0.25">
      <c r="A829" s="1">
        <v>43682</v>
      </c>
      <c r="B829" t="s">
        <v>14</v>
      </c>
      <c r="C829" s="2">
        <v>1164</v>
      </c>
      <c r="D829" s="2">
        <v>1368</v>
      </c>
      <c r="E829" s="2">
        <v>1135.25</v>
      </c>
      <c r="F829" s="2">
        <v>1191.3</v>
      </c>
      <c r="G829" s="2">
        <v>1358</v>
      </c>
      <c r="H829" s="2">
        <v>1353.4</v>
      </c>
      <c r="I829" s="2">
        <v>1313.73</v>
      </c>
      <c r="J829" s="2">
        <v>3445</v>
      </c>
      <c r="K829" s="2">
        <v>1135.25</v>
      </c>
      <c r="L829">
        <v>766217</v>
      </c>
      <c r="M829" s="2">
        <v>1006598791.15</v>
      </c>
      <c r="N829">
        <v>51781</v>
      </c>
    </row>
    <row r="830" spans="1:14" x14ac:dyDescent="0.25">
      <c r="A830" s="1">
        <v>43683</v>
      </c>
      <c r="B830" t="s">
        <v>14</v>
      </c>
      <c r="C830" s="2">
        <v>1347</v>
      </c>
      <c r="D830" s="2">
        <v>1463.95</v>
      </c>
      <c r="E830" s="2">
        <v>1331</v>
      </c>
      <c r="F830" s="2">
        <v>1353.4</v>
      </c>
      <c r="G830" s="2">
        <v>1420.1</v>
      </c>
      <c r="H830" s="2">
        <v>1428.3</v>
      </c>
      <c r="I830" s="2">
        <v>1413.65</v>
      </c>
      <c r="J830" s="2">
        <v>3445</v>
      </c>
      <c r="K830" s="2">
        <v>1135.25</v>
      </c>
      <c r="L830">
        <v>525387</v>
      </c>
      <c r="M830" s="2">
        <v>742715740.10000002</v>
      </c>
      <c r="N830">
        <v>37356</v>
      </c>
    </row>
    <row r="831" spans="1:14" x14ac:dyDescent="0.25">
      <c r="A831" s="1">
        <v>43684</v>
      </c>
      <c r="B831" t="s">
        <v>14</v>
      </c>
      <c r="C831" s="2">
        <v>1428</v>
      </c>
      <c r="D831" s="2">
        <v>1467</v>
      </c>
      <c r="E831" s="2">
        <v>1381</v>
      </c>
      <c r="F831" s="2">
        <v>1428.3</v>
      </c>
      <c r="G831" s="2">
        <v>1399.4</v>
      </c>
      <c r="H831" s="2">
        <v>1399.4</v>
      </c>
      <c r="I831" s="2">
        <v>1434.43</v>
      </c>
      <c r="J831" s="2">
        <v>3445</v>
      </c>
      <c r="K831" s="2">
        <v>1135.25</v>
      </c>
      <c r="L831">
        <v>176369</v>
      </c>
      <c r="M831" s="2">
        <v>252988894.94999999</v>
      </c>
      <c r="N831">
        <v>16463</v>
      </c>
    </row>
    <row r="832" spans="1:14" x14ac:dyDescent="0.25">
      <c r="A832" s="1">
        <v>43685</v>
      </c>
      <c r="B832" t="s">
        <v>14</v>
      </c>
      <c r="C832" s="2">
        <v>1406</v>
      </c>
      <c r="D832" s="2">
        <v>1425</v>
      </c>
      <c r="E832" s="2">
        <v>1342.8</v>
      </c>
      <c r="F832" s="2">
        <v>1399.4</v>
      </c>
      <c r="G832" s="2">
        <v>1368</v>
      </c>
      <c r="H832" s="2">
        <v>1363.1</v>
      </c>
      <c r="I832" s="2">
        <v>1371.57</v>
      </c>
      <c r="J832" s="2">
        <v>3445</v>
      </c>
      <c r="K832" s="2">
        <v>1135.25</v>
      </c>
      <c r="L832">
        <v>82454</v>
      </c>
      <c r="M832" s="2">
        <v>113091581.45</v>
      </c>
      <c r="N832">
        <v>7993</v>
      </c>
    </row>
    <row r="833" spans="1:14" x14ac:dyDescent="0.25">
      <c r="A833" s="1">
        <v>43686</v>
      </c>
      <c r="B833" t="s">
        <v>14</v>
      </c>
      <c r="C833" s="2">
        <v>1375</v>
      </c>
      <c r="D833" s="2">
        <v>1418</v>
      </c>
      <c r="E833" s="2">
        <v>1370.3</v>
      </c>
      <c r="F833" s="2">
        <v>1363.1</v>
      </c>
      <c r="G833" s="2">
        <v>1400</v>
      </c>
      <c r="H833" s="2">
        <v>1393.85</v>
      </c>
      <c r="I833" s="2">
        <v>1397.38</v>
      </c>
      <c r="J833" s="2">
        <v>3445</v>
      </c>
      <c r="K833" s="2">
        <v>1135.25</v>
      </c>
      <c r="L833">
        <v>79280</v>
      </c>
      <c r="M833" s="2">
        <v>110784060.55</v>
      </c>
      <c r="N833">
        <v>7780</v>
      </c>
    </row>
    <row r="834" spans="1:14" x14ac:dyDescent="0.25">
      <c r="A834" s="1">
        <v>43690</v>
      </c>
      <c r="B834" t="s">
        <v>14</v>
      </c>
      <c r="C834" s="2">
        <v>1404.75</v>
      </c>
      <c r="D834" s="2">
        <v>1404.75</v>
      </c>
      <c r="E834" s="2">
        <v>1322.15</v>
      </c>
      <c r="F834" s="2">
        <v>1393.85</v>
      </c>
      <c r="G834" s="2">
        <v>1323.2</v>
      </c>
      <c r="H834" s="2">
        <v>1327</v>
      </c>
      <c r="I834" s="2">
        <v>1354.12</v>
      </c>
      <c r="J834" s="2">
        <v>3086</v>
      </c>
      <c r="K834" s="2">
        <v>1135.25</v>
      </c>
      <c r="L834">
        <v>42036</v>
      </c>
      <c r="M834" s="2">
        <v>56921979.350000001</v>
      </c>
      <c r="N834">
        <v>4652</v>
      </c>
    </row>
    <row r="835" spans="1:14" x14ac:dyDescent="0.25">
      <c r="A835" s="1">
        <v>43691</v>
      </c>
      <c r="B835" t="s">
        <v>14</v>
      </c>
      <c r="C835" s="2">
        <v>1338.95</v>
      </c>
      <c r="D835" s="2">
        <v>1353.6</v>
      </c>
      <c r="E835" s="2">
        <v>1325</v>
      </c>
      <c r="F835" s="2">
        <v>1327</v>
      </c>
      <c r="G835" s="2">
        <v>1332.05</v>
      </c>
      <c r="H835" s="2">
        <v>1331.65</v>
      </c>
      <c r="I835" s="2">
        <v>1338.47</v>
      </c>
      <c r="J835" s="2">
        <v>3086</v>
      </c>
      <c r="K835" s="2">
        <v>1135.25</v>
      </c>
      <c r="L835">
        <v>42911</v>
      </c>
      <c r="M835" s="2">
        <v>57435119.75</v>
      </c>
      <c r="N835">
        <v>4615</v>
      </c>
    </row>
    <row r="836" spans="1:14" x14ac:dyDescent="0.25">
      <c r="A836" s="1">
        <v>43693</v>
      </c>
      <c r="B836" t="s">
        <v>14</v>
      </c>
      <c r="C836" s="2">
        <v>1310</v>
      </c>
      <c r="D836" s="2">
        <v>1395</v>
      </c>
      <c r="E836" s="2">
        <v>1303</v>
      </c>
      <c r="F836" s="2">
        <v>1331.65</v>
      </c>
      <c r="G836" s="2">
        <v>1362.25</v>
      </c>
      <c r="H836" s="2">
        <v>1364.4</v>
      </c>
      <c r="I836" s="2">
        <v>1363.2</v>
      </c>
      <c r="J836" s="2">
        <v>3086</v>
      </c>
      <c r="K836" s="2">
        <v>1135.25</v>
      </c>
      <c r="L836">
        <v>97472</v>
      </c>
      <c r="M836" s="2">
        <v>132873891.2</v>
      </c>
      <c r="N836">
        <v>9361</v>
      </c>
    </row>
    <row r="837" spans="1:14" x14ac:dyDescent="0.25">
      <c r="A837" s="1">
        <v>43696</v>
      </c>
      <c r="B837" t="s">
        <v>14</v>
      </c>
      <c r="C837" s="2">
        <v>1366</v>
      </c>
      <c r="D837" s="2">
        <v>1398</v>
      </c>
      <c r="E837" s="2">
        <v>1336.25</v>
      </c>
      <c r="F837" s="2">
        <v>1364.4</v>
      </c>
      <c r="G837" s="2">
        <v>1365.1</v>
      </c>
      <c r="H837" s="2">
        <v>1352.55</v>
      </c>
      <c r="I837" s="2">
        <v>1369.21</v>
      </c>
      <c r="J837" s="2">
        <v>3075</v>
      </c>
      <c r="K837" s="2">
        <v>1135.25</v>
      </c>
      <c r="L837">
        <v>52834</v>
      </c>
      <c r="M837" s="2">
        <v>72340684.599999994</v>
      </c>
      <c r="N837">
        <v>4355</v>
      </c>
    </row>
    <row r="838" spans="1:14" x14ac:dyDescent="0.25">
      <c r="A838" s="1">
        <v>43697</v>
      </c>
      <c r="B838" t="s">
        <v>14</v>
      </c>
      <c r="C838" s="2">
        <v>1400</v>
      </c>
      <c r="D838" s="2">
        <v>1524.7</v>
      </c>
      <c r="E838" s="2">
        <v>1394.05</v>
      </c>
      <c r="F838" s="2">
        <v>1352.55</v>
      </c>
      <c r="G838" s="2">
        <v>1468</v>
      </c>
      <c r="H838" s="2">
        <v>1486.7</v>
      </c>
      <c r="I838" s="2">
        <v>1487.48</v>
      </c>
      <c r="J838" s="2">
        <v>3075</v>
      </c>
      <c r="K838" s="2">
        <v>1135.25</v>
      </c>
      <c r="L838">
        <v>775124</v>
      </c>
      <c r="M838" s="2">
        <v>1152978035.2</v>
      </c>
      <c r="N838">
        <v>54987</v>
      </c>
    </row>
    <row r="839" spans="1:14" x14ac:dyDescent="0.25">
      <c r="A839" s="1">
        <v>43698</v>
      </c>
      <c r="B839" t="s">
        <v>14</v>
      </c>
      <c r="C839" s="2">
        <v>1478</v>
      </c>
      <c r="D839" s="2">
        <v>1497</v>
      </c>
      <c r="E839" s="2">
        <v>1414</v>
      </c>
      <c r="F839" s="2">
        <v>1486.7</v>
      </c>
      <c r="G839" s="2">
        <v>1423</v>
      </c>
      <c r="H839" s="2">
        <v>1433.25</v>
      </c>
      <c r="I839" s="2">
        <v>1464.84</v>
      </c>
      <c r="J839" s="2">
        <v>3075</v>
      </c>
      <c r="K839" s="2">
        <v>1135.25</v>
      </c>
      <c r="L839">
        <v>180795</v>
      </c>
      <c r="M839" s="2">
        <v>264835576.5</v>
      </c>
      <c r="N839">
        <v>14755</v>
      </c>
    </row>
    <row r="840" spans="1:14" x14ac:dyDescent="0.25">
      <c r="A840" s="1">
        <v>43699</v>
      </c>
      <c r="B840" t="s">
        <v>14</v>
      </c>
      <c r="C840" s="2">
        <v>1418</v>
      </c>
      <c r="D840" s="2">
        <v>1432</v>
      </c>
      <c r="E840" s="2">
        <v>1361</v>
      </c>
      <c r="F840" s="2">
        <v>1433.25</v>
      </c>
      <c r="G840" s="2">
        <v>1370.05</v>
      </c>
      <c r="H840" s="2">
        <v>1368.7</v>
      </c>
      <c r="I840" s="2">
        <v>1388.34</v>
      </c>
      <c r="J840" s="2">
        <v>3075</v>
      </c>
      <c r="K840" s="2">
        <v>1135.25</v>
      </c>
      <c r="L840">
        <v>99153</v>
      </c>
      <c r="M840" s="2">
        <v>137657829</v>
      </c>
      <c r="N840">
        <v>8800</v>
      </c>
    </row>
    <row r="841" spans="1:14" x14ac:dyDescent="0.25">
      <c r="A841" s="1">
        <v>43700</v>
      </c>
      <c r="B841" t="s">
        <v>14</v>
      </c>
      <c r="C841" s="2">
        <v>1355</v>
      </c>
      <c r="D841" s="2">
        <v>1395.65</v>
      </c>
      <c r="E841" s="2">
        <v>1316.7</v>
      </c>
      <c r="F841" s="2">
        <v>1368.7</v>
      </c>
      <c r="G841" s="2">
        <v>1368.9</v>
      </c>
      <c r="H841" s="2">
        <v>1366.25</v>
      </c>
      <c r="I841" s="2">
        <v>1363.14</v>
      </c>
      <c r="J841" s="2">
        <v>3075</v>
      </c>
      <c r="K841" s="2">
        <v>1135.25</v>
      </c>
      <c r="L841">
        <v>106793</v>
      </c>
      <c r="M841" s="2">
        <v>145573840.90000001</v>
      </c>
      <c r="N841">
        <v>9105</v>
      </c>
    </row>
    <row r="842" spans="1:14" x14ac:dyDescent="0.25">
      <c r="A842" s="1">
        <v>43703</v>
      </c>
      <c r="B842" t="s">
        <v>14</v>
      </c>
      <c r="C842" s="2">
        <v>1385.7</v>
      </c>
      <c r="D842" s="2">
        <v>1428</v>
      </c>
      <c r="E842" s="2">
        <v>1353.1</v>
      </c>
      <c r="F842" s="2">
        <v>1366.25</v>
      </c>
      <c r="G842" s="2">
        <v>1385.75</v>
      </c>
      <c r="H842" s="2">
        <v>1385.7</v>
      </c>
      <c r="I842" s="2">
        <v>1394.96</v>
      </c>
      <c r="J842" s="2">
        <v>2979</v>
      </c>
      <c r="K842" s="2">
        <v>1135.25</v>
      </c>
      <c r="L842">
        <v>118232</v>
      </c>
      <c r="M842" s="2">
        <v>164929141.5</v>
      </c>
      <c r="N842">
        <v>9042</v>
      </c>
    </row>
    <row r="843" spans="1:14" x14ac:dyDescent="0.25">
      <c r="A843" s="1">
        <v>43704</v>
      </c>
      <c r="B843" t="s">
        <v>14</v>
      </c>
      <c r="C843" s="2">
        <v>1391.55</v>
      </c>
      <c r="D843" s="2">
        <v>1442</v>
      </c>
      <c r="E843" s="2">
        <v>1391</v>
      </c>
      <c r="F843" s="2">
        <v>1385.7</v>
      </c>
      <c r="G843" s="2">
        <v>1405</v>
      </c>
      <c r="H843" s="2">
        <v>1405.85</v>
      </c>
      <c r="I843" s="2">
        <v>1414.54</v>
      </c>
      <c r="J843" s="2">
        <v>2979</v>
      </c>
      <c r="K843" s="2">
        <v>1135.25</v>
      </c>
      <c r="L843">
        <v>126963</v>
      </c>
      <c r="M843" s="2">
        <v>179593722.25</v>
      </c>
      <c r="N843">
        <v>10349</v>
      </c>
    </row>
    <row r="844" spans="1:14" x14ac:dyDescent="0.25">
      <c r="A844" s="1">
        <v>43705</v>
      </c>
      <c r="B844" t="s">
        <v>14</v>
      </c>
      <c r="C844" s="2">
        <v>1423.4</v>
      </c>
      <c r="D844" s="2">
        <v>1423.4</v>
      </c>
      <c r="E844" s="2">
        <v>1366</v>
      </c>
      <c r="F844" s="2">
        <v>1405.85</v>
      </c>
      <c r="G844" s="2">
        <v>1377</v>
      </c>
      <c r="H844" s="2">
        <v>1378.2</v>
      </c>
      <c r="I844" s="2">
        <v>1395.56</v>
      </c>
      <c r="J844" s="2">
        <v>2979</v>
      </c>
      <c r="K844" s="2">
        <v>1135.25</v>
      </c>
      <c r="L844">
        <v>65280</v>
      </c>
      <c r="M844" s="2">
        <v>91102168.900000006</v>
      </c>
      <c r="N844">
        <v>5093</v>
      </c>
    </row>
    <row r="845" spans="1:14" x14ac:dyDescent="0.25">
      <c r="A845" s="1">
        <v>43706</v>
      </c>
      <c r="B845" t="s">
        <v>14</v>
      </c>
      <c r="C845" s="2">
        <v>1362</v>
      </c>
      <c r="D845" s="2">
        <v>1373.2</v>
      </c>
      <c r="E845" s="2">
        <v>1342.05</v>
      </c>
      <c r="F845" s="2">
        <v>1378.2</v>
      </c>
      <c r="G845" s="2">
        <v>1369</v>
      </c>
      <c r="H845" s="2">
        <v>1357.5</v>
      </c>
      <c r="I845" s="2">
        <v>1356.07</v>
      </c>
      <c r="J845" s="2">
        <v>2979</v>
      </c>
      <c r="K845" s="2">
        <v>1135.25</v>
      </c>
      <c r="L845">
        <v>37615</v>
      </c>
      <c r="M845" s="2">
        <v>51008708.350000001</v>
      </c>
      <c r="N845">
        <v>3861</v>
      </c>
    </row>
    <row r="846" spans="1:14" x14ac:dyDescent="0.25">
      <c r="A846" s="1">
        <v>43707</v>
      </c>
      <c r="B846" t="s">
        <v>14</v>
      </c>
      <c r="C846" s="2">
        <v>1370.1</v>
      </c>
      <c r="D846" s="2">
        <v>1464.9</v>
      </c>
      <c r="E846" s="2">
        <v>1360.25</v>
      </c>
      <c r="F846" s="2">
        <v>1357.5</v>
      </c>
      <c r="G846" s="2">
        <v>1427.7</v>
      </c>
      <c r="H846" s="2">
        <v>1427.6</v>
      </c>
      <c r="I846" s="2">
        <v>1422.09</v>
      </c>
      <c r="J846" s="2">
        <v>2979</v>
      </c>
      <c r="K846" s="2">
        <v>1135.25</v>
      </c>
      <c r="L846">
        <v>256139</v>
      </c>
      <c r="M846" s="2">
        <v>364252045.35000002</v>
      </c>
      <c r="N846">
        <v>22533</v>
      </c>
    </row>
    <row r="847" spans="1:14" x14ac:dyDescent="0.25">
      <c r="A847" s="1">
        <v>43711</v>
      </c>
      <c r="B847" t="s">
        <v>14</v>
      </c>
      <c r="C847" s="2">
        <v>1400</v>
      </c>
      <c r="D847" s="2">
        <v>1441.7</v>
      </c>
      <c r="E847" s="2">
        <v>1380.15</v>
      </c>
      <c r="F847" s="2">
        <v>1427.6</v>
      </c>
      <c r="G847" s="2">
        <v>1388.1</v>
      </c>
      <c r="H847" s="2">
        <v>1392.5</v>
      </c>
      <c r="I847" s="2">
        <v>1413.66</v>
      </c>
      <c r="J847" s="2">
        <v>2954.95</v>
      </c>
      <c r="K847" s="2">
        <v>1135.25</v>
      </c>
      <c r="L847">
        <v>73866</v>
      </c>
      <c r="M847" s="2">
        <v>104421678.05</v>
      </c>
      <c r="N847">
        <v>6743</v>
      </c>
    </row>
    <row r="848" spans="1:14" x14ac:dyDescent="0.25">
      <c r="A848" s="1">
        <v>43712</v>
      </c>
      <c r="B848" t="s">
        <v>14</v>
      </c>
      <c r="C848" s="2">
        <v>1393.1</v>
      </c>
      <c r="D848" s="2">
        <v>1435</v>
      </c>
      <c r="E848" s="2">
        <v>1383.75</v>
      </c>
      <c r="F848" s="2">
        <v>1392.5</v>
      </c>
      <c r="G848" s="2">
        <v>1392</v>
      </c>
      <c r="H848" s="2">
        <v>1391.95</v>
      </c>
      <c r="I848" s="2">
        <v>1406.01</v>
      </c>
      <c r="J848" s="2">
        <v>2954.95</v>
      </c>
      <c r="K848" s="2">
        <v>1135.25</v>
      </c>
      <c r="L848">
        <v>97196</v>
      </c>
      <c r="M848" s="2">
        <v>136658115.30000001</v>
      </c>
      <c r="N848">
        <v>9357</v>
      </c>
    </row>
    <row r="849" spans="1:14" x14ac:dyDescent="0.25">
      <c r="A849" s="1">
        <v>43713</v>
      </c>
      <c r="B849" t="s">
        <v>14</v>
      </c>
      <c r="C849" s="2">
        <v>1410.25</v>
      </c>
      <c r="D849" s="2">
        <v>1429.45</v>
      </c>
      <c r="E849" s="2">
        <v>1392.2</v>
      </c>
      <c r="F849" s="2">
        <v>1391.95</v>
      </c>
      <c r="G849" s="2">
        <v>1396.2</v>
      </c>
      <c r="H849" s="2">
        <v>1396.65</v>
      </c>
      <c r="I849" s="2">
        <v>1410.28</v>
      </c>
      <c r="J849" s="2">
        <v>2954.95</v>
      </c>
      <c r="K849" s="2">
        <v>1135.25</v>
      </c>
      <c r="L849">
        <v>76313</v>
      </c>
      <c r="M849" s="2">
        <v>107622449.09999999</v>
      </c>
      <c r="N849">
        <v>9262</v>
      </c>
    </row>
    <row r="850" spans="1:14" x14ac:dyDescent="0.25">
      <c r="A850" s="1">
        <v>43714</v>
      </c>
      <c r="B850" t="s">
        <v>14</v>
      </c>
      <c r="C850" s="2">
        <v>1409.85</v>
      </c>
      <c r="D850" s="2">
        <v>1423.85</v>
      </c>
      <c r="E850" s="2">
        <v>1395</v>
      </c>
      <c r="F850" s="2">
        <v>1396.65</v>
      </c>
      <c r="G850" s="2">
        <v>1400.9</v>
      </c>
      <c r="H850" s="2">
        <v>1404.55</v>
      </c>
      <c r="I850" s="2">
        <v>1408.78</v>
      </c>
      <c r="J850" s="2">
        <v>2954.95</v>
      </c>
      <c r="K850" s="2">
        <v>1135.25</v>
      </c>
      <c r="L850">
        <v>64398</v>
      </c>
      <c r="M850" s="2">
        <v>90722879.950000003</v>
      </c>
      <c r="N850">
        <v>4868</v>
      </c>
    </row>
    <row r="851" spans="1:14" x14ac:dyDescent="0.25">
      <c r="A851" s="1">
        <v>43717</v>
      </c>
      <c r="B851" t="s">
        <v>14</v>
      </c>
      <c r="C851" s="2">
        <v>1408</v>
      </c>
      <c r="D851" s="2">
        <v>1444.9</v>
      </c>
      <c r="E851" s="2">
        <v>1390</v>
      </c>
      <c r="F851" s="2">
        <v>1404.55</v>
      </c>
      <c r="G851" s="2">
        <v>1416</v>
      </c>
      <c r="H851" s="2">
        <v>1414.3</v>
      </c>
      <c r="I851" s="2">
        <v>1421.71</v>
      </c>
      <c r="J851" s="2">
        <v>2954.95</v>
      </c>
      <c r="K851" s="2">
        <v>1135.25</v>
      </c>
      <c r="L851">
        <v>65099</v>
      </c>
      <c r="M851" s="2">
        <v>92551919.150000006</v>
      </c>
      <c r="N851">
        <v>5761</v>
      </c>
    </row>
    <row r="852" spans="1:14" x14ac:dyDescent="0.25">
      <c r="A852" s="1">
        <v>43719</v>
      </c>
      <c r="B852" t="s">
        <v>14</v>
      </c>
      <c r="C852" s="2">
        <v>1425</v>
      </c>
      <c r="D852" s="2">
        <v>1502</v>
      </c>
      <c r="E852" s="2">
        <v>1416.05</v>
      </c>
      <c r="F852" s="2">
        <v>1414.3</v>
      </c>
      <c r="G852" s="2">
        <v>1473</v>
      </c>
      <c r="H852" s="2">
        <v>1475.75</v>
      </c>
      <c r="I852" s="2">
        <v>1465.58</v>
      </c>
      <c r="J852" s="2">
        <v>2954.95</v>
      </c>
      <c r="K852" s="2">
        <v>1135.25</v>
      </c>
      <c r="L852">
        <v>203911</v>
      </c>
      <c r="M852" s="2">
        <v>298847297.89999998</v>
      </c>
      <c r="N852">
        <v>13745</v>
      </c>
    </row>
    <row r="853" spans="1:14" x14ac:dyDescent="0.25">
      <c r="A853" s="1">
        <v>43720</v>
      </c>
      <c r="B853" t="s">
        <v>14</v>
      </c>
      <c r="C853" s="2">
        <v>1485</v>
      </c>
      <c r="D853" s="2">
        <v>1699</v>
      </c>
      <c r="E853" s="2">
        <v>1463.1</v>
      </c>
      <c r="F853" s="2">
        <v>1475.75</v>
      </c>
      <c r="G853" s="2">
        <v>1600</v>
      </c>
      <c r="H853" s="2">
        <v>1605.6</v>
      </c>
      <c r="I853" s="2">
        <v>1606.28</v>
      </c>
      <c r="J853" s="2">
        <v>2954.95</v>
      </c>
      <c r="K853" s="2">
        <v>1135.25</v>
      </c>
      <c r="L853">
        <v>866441</v>
      </c>
      <c r="M853" s="2">
        <v>1391745277.55</v>
      </c>
      <c r="N853">
        <v>53150</v>
      </c>
    </row>
    <row r="854" spans="1:14" x14ac:dyDescent="0.25">
      <c r="A854" s="1">
        <v>43721</v>
      </c>
      <c r="B854" t="s">
        <v>14</v>
      </c>
      <c r="C854" s="2">
        <v>1612</v>
      </c>
      <c r="D854" s="2">
        <v>1690</v>
      </c>
      <c r="E854" s="2">
        <v>1606.05</v>
      </c>
      <c r="F854" s="2">
        <v>1605.6</v>
      </c>
      <c r="G854" s="2">
        <v>1640</v>
      </c>
      <c r="H854" s="2">
        <v>1643.35</v>
      </c>
      <c r="I854" s="2">
        <v>1657.87</v>
      </c>
      <c r="J854" s="2">
        <v>2954.95</v>
      </c>
      <c r="K854" s="2">
        <v>1135.25</v>
      </c>
      <c r="L854">
        <v>409604</v>
      </c>
      <c r="M854" s="2">
        <v>679071947.75</v>
      </c>
      <c r="N854">
        <v>24478</v>
      </c>
    </row>
    <row r="855" spans="1:14" x14ac:dyDescent="0.25">
      <c r="A855" s="1">
        <v>43724</v>
      </c>
      <c r="B855" t="s">
        <v>14</v>
      </c>
      <c r="C855" s="2">
        <v>1625.2</v>
      </c>
      <c r="D855" s="2">
        <v>1680</v>
      </c>
      <c r="E855" s="2">
        <v>1608</v>
      </c>
      <c r="F855" s="2">
        <v>1643.35</v>
      </c>
      <c r="G855" s="2">
        <v>1658.9</v>
      </c>
      <c r="H855" s="2">
        <v>1659.15</v>
      </c>
      <c r="I855" s="2">
        <v>1641.96</v>
      </c>
      <c r="J855" s="2">
        <v>2954.95</v>
      </c>
      <c r="K855" s="2">
        <v>1135.25</v>
      </c>
      <c r="L855">
        <v>165826</v>
      </c>
      <c r="M855" s="2">
        <v>272279538.14999998</v>
      </c>
      <c r="N855">
        <v>11443</v>
      </c>
    </row>
    <row r="856" spans="1:14" x14ac:dyDescent="0.25">
      <c r="A856" s="1">
        <v>43725</v>
      </c>
      <c r="B856" t="s">
        <v>14</v>
      </c>
      <c r="C856" s="2">
        <v>1669.9</v>
      </c>
      <c r="D856" s="2">
        <v>1787.6</v>
      </c>
      <c r="E856" s="2">
        <v>1640</v>
      </c>
      <c r="F856" s="2">
        <v>1659.15</v>
      </c>
      <c r="G856" s="2">
        <v>1670</v>
      </c>
      <c r="H856" s="2">
        <v>1663.55</v>
      </c>
      <c r="I856" s="2">
        <v>1736.77</v>
      </c>
      <c r="J856" s="2">
        <v>2954.95</v>
      </c>
      <c r="K856" s="2">
        <v>1135.25</v>
      </c>
      <c r="L856">
        <v>776562</v>
      </c>
      <c r="M856" s="2">
        <v>1348709411.75</v>
      </c>
      <c r="N856">
        <v>47710</v>
      </c>
    </row>
    <row r="857" spans="1:14" x14ac:dyDescent="0.25">
      <c r="A857" s="1">
        <v>43726</v>
      </c>
      <c r="B857" t="s">
        <v>14</v>
      </c>
      <c r="C857" s="2">
        <v>1696.4</v>
      </c>
      <c r="D857" s="2">
        <v>1747</v>
      </c>
      <c r="E857" s="2">
        <v>1667.9</v>
      </c>
      <c r="F857" s="2">
        <v>1663.55</v>
      </c>
      <c r="G857" s="2">
        <v>1703</v>
      </c>
      <c r="H857" s="2">
        <v>1696.2</v>
      </c>
      <c r="I857" s="2">
        <v>1711.93</v>
      </c>
      <c r="J857" s="2">
        <v>2954.95</v>
      </c>
      <c r="K857" s="2">
        <v>1135.25</v>
      </c>
      <c r="L857">
        <v>358892</v>
      </c>
      <c r="M857" s="2">
        <v>614396483.64999998</v>
      </c>
      <c r="N857">
        <v>29483</v>
      </c>
    </row>
    <row r="858" spans="1:14" x14ac:dyDescent="0.25">
      <c r="A858" s="1">
        <v>43727</v>
      </c>
      <c r="B858" t="s">
        <v>14</v>
      </c>
      <c r="C858" s="2">
        <v>1704.7</v>
      </c>
      <c r="D858" s="2">
        <v>1728</v>
      </c>
      <c r="E858" s="2">
        <v>1653</v>
      </c>
      <c r="F858" s="2">
        <v>1696.2</v>
      </c>
      <c r="G858" s="2">
        <v>1674</v>
      </c>
      <c r="H858" s="2">
        <v>1677.35</v>
      </c>
      <c r="I858" s="2">
        <v>1682.97</v>
      </c>
      <c r="J858" s="2">
        <v>2954.95</v>
      </c>
      <c r="K858" s="2">
        <v>1135.25</v>
      </c>
      <c r="L858">
        <v>169462</v>
      </c>
      <c r="M858" s="2">
        <v>285199189.25</v>
      </c>
      <c r="N858">
        <v>15965</v>
      </c>
    </row>
    <row r="859" spans="1:14" x14ac:dyDescent="0.25">
      <c r="A859" s="1">
        <v>43728</v>
      </c>
      <c r="B859" t="s">
        <v>14</v>
      </c>
      <c r="C859" s="2">
        <v>1684.95</v>
      </c>
      <c r="D859" s="2">
        <v>1750</v>
      </c>
      <c r="E859" s="2">
        <v>1655.35</v>
      </c>
      <c r="F859" s="2">
        <v>1677.35</v>
      </c>
      <c r="G859" s="2">
        <v>1697</v>
      </c>
      <c r="H859" s="2">
        <v>1696.55</v>
      </c>
      <c r="I859" s="2">
        <v>1704.85</v>
      </c>
      <c r="J859" s="2">
        <v>2954.95</v>
      </c>
      <c r="K859" s="2">
        <v>1135.25</v>
      </c>
      <c r="L859">
        <v>241146</v>
      </c>
      <c r="M859" s="2">
        <v>411117203.94999999</v>
      </c>
      <c r="N859">
        <v>18351</v>
      </c>
    </row>
    <row r="860" spans="1:14" x14ac:dyDescent="0.25">
      <c r="A860" s="1">
        <v>43731</v>
      </c>
      <c r="B860" t="s">
        <v>14</v>
      </c>
      <c r="C860" s="2">
        <v>1718.7</v>
      </c>
      <c r="D860" s="2">
        <v>1785</v>
      </c>
      <c r="E860" s="2">
        <v>1687</v>
      </c>
      <c r="F860" s="2">
        <v>1696.55</v>
      </c>
      <c r="G860" s="2">
        <v>1781</v>
      </c>
      <c r="H860" s="2">
        <v>1774.4</v>
      </c>
      <c r="I860" s="2">
        <v>1748.09</v>
      </c>
      <c r="J860" s="2">
        <v>2954.95</v>
      </c>
      <c r="K860" s="2">
        <v>1135.25</v>
      </c>
      <c r="L860">
        <v>354151</v>
      </c>
      <c r="M860" s="2">
        <v>619086299.20000005</v>
      </c>
      <c r="N860">
        <v>23530</v>
      </c>
    </row>
    <row r="861" spans="1:14" x14ac:dyDescent="0.25">
      <c r="A861" s="1">
        <v>43732</v>
      </c>
      <c r="B861" t="s">
        <v>14</v>
      </c>
      <c r="C861" s="2">
        <v>1790</v>
      </c>
      <c r="D861" s="2">
        <v>1870</v>
      </c>
      <c r="E861" s="2">
        <v>1784.95</v>
      </c>
      <c r="F861" s="2">
        <v>1774.4</v>
      </c>
      <c r="G861" s="2">
        <v>1811</v>
      </c>
      <c r="H861" s="2">
        <v>1809</v>
      </c>
      <c r="I861" s="2">
        <v>1830.19</v>
      </c>
      <c r="J861" s="2">
        <v>2954.95</v>
      </c>
      <c r="K861" s="2">
        <v>1135.25</v>
      </c>
      <c r="L861">
        <v>413767</v>
      </c>
      <c r="M861" s="2">
        <v>757271659.25</v>
      </c>
      <c r="N861">
        <v>25843</v>
      </c>
    </row>
    <row r="862" spans="1:14" x14ac:dyDescent="0.25">
      <c r="A862" s="1">
        <v>43733</v>
      </c>
      <c r="B862" t="s">
        <v>14</v>
      </c>
      <c r="C862" s="2">
        <v>1810.8</v>
      </c>
      <c r="D862" s="2">
        <v>1814</v>
      </c>
      <c r="E862" s="2">
        <v>1725.9</v>
      </c>
      <c r="F862" s="2">
        <v>1809</v>
      </c>
      <c r="G862" s="2">
        <v>1737</v>
      </c>
      <c r="H862" s="2">
        <v>1741.65</v>
      </c>
      <c r="I862" s="2">
        <v>1761.02</v>
      </c>
      <c r="J862" s="2">
        <v>2954.95</v>
      </c>
      <c r="K862" s="2">
        <v>1135.25</v>
      </c>
      <c r="L862">
        <v>124055</v>
      </c>
      <c r="M862" s="2">
        <v>218462807.25</v>
      </c>
      <c r="N862">
        <v>10558</v>
      </c>
    </row>
    <row r="863" spans="1:14" x14ac:dyDescent="0.25">
      <c r="A863" s="1">
        <v>43734</v>
      </c>
      <c r="B863" t="s">
        <v>14</v>
      </c>
      <c r="C863" s="2">
        <v>1748.95</v>
      </c>
      <c r="D863" s="2">
        <v>1771.95</v>
      </c>
      <c r="E863" s="2">
        <v>1723</v>
      </c>
      <c r="F863" s="2">
        <v>1741.65</v>
      </c>
      <c r="G863" s="2">
        <v>1748.9</v>
      </c>
      <c r="H863" s="2">
        <v>1739.95</v>
      </c>
      <c r="I863" s="2">
        <v>1748.53</v>
      </c>
      <c r="J863" s="2">
        <v>2954.95</v>
      </c>
      <c r="K863" s="2">
        <v>1135.25</v>
      </c>
      <c r="L863">
        <v>88042</v>
      </c>
      <c r="M863" s="2">
        <v>153943649.09999999</v>
      </c>
      <c r="N863">
        <v>7517</v>
      </c>
    </row>
    <row r="864" spans="1:14" x14ac:dyDescent="0.25">
      <c r="A864" s="1">
        <v>43735</v>
      </c>
      <c r="B864" t="s">
        <v>14</v>
      </c>
      <c r="C864" s="2">
        <v>1744</v>
      </c>
      <c r="D864" s="2">
        <v>1765</v>
      </c>
      <c r="E864" s="2">
        <v>1678</v>
      </c>
      <c r="F864" s="2">
        <v>1739.95</v>
      </c>
      <c r="G864" s="2">
        <v>1689</v>
      </c>
      <c r="H864" s="2">
        <v>1685.2</v>
      </c>
      <c r="I864" s="2">
        <v>1716.95</v>
      </c>
      <c r="J864" s="2">
        <v>2954.95</v>
      </c>
      <c r="K864" s="2">
        <v>1135.25</v>
      </c>
      <c r="L864">
        <v>92818</v>
      </c>
      <c r="M864" s="2">
        <v>159363998.90000001</v>
      </c>
      <c r="N864">
        <v>8581</v>
      </c>
    </row>
    <row r="865" spans="1:14" x14ac:dyDescent="0.25">
      <c r="A865" s="1">
        <v>43738</v>
      </c>
      <c r="B865" t="s">
        <v>14</v>
      </c>
      <c r="C865" s="2">
        <v>1692.95</v>
      </c>
      <c r="D865" s="2">
        <v>1698</v>
      </c>
      <c r="E865" s="2">
        <v>1575</v>
      </c>
      <c r="F865" s="2">
        <v>1685.2</v>
      </c>
      <c r="G865" s="2">
        <v>1594</v>
      </c>
      <c r="H865" s="2">
        <v>1598.95</v>
      </c>
      <c r="I865" s="2">
        <v>1617.07</v>
      </c>
      <c r="J865" s="2">
        <v>2954.95</v>
      </c>
      <c r="K865" s="2">
        <v>1135.25</v>
      </c>
      <c r="L865">
        <v>99101</v>
      </c>
      <c r="M865" s="2">
        <v>160253292.40000001</v>
      </c>
      <c r="N865">
        <v>10439</v>
      </c>
    </row>
    <row r="866" spans="1:14" x14ac:dyDescent="0.25">
      <c r="A866" s="1">
        <v>43739</v>
      </c>
      <c r="B866" t="s">
        <v>14</v>
      </c>
      <c r="C866" s="2">
        <v>1602</v>
      </c>
      <c r="D866" s="2">
        <v>1613.7</v>
      </c>
      <c r="E866" s="2">
        <v>1538</v>
      </c>
      <c r="F866" s="2">
        <v>1598.95</v>
      </c>
      <c r="G866" s="2">
        <v>1553</v>
      </c>
      <c r="H866" s="2">
        <v>1554.45</v>
      </c>
      <c r="I866" s="2">
        <v>1571.43</v>
      </c>
      <c r="J866" s="2">
        <v>2954.95</v>
      </c>
      <c r="K866" s="2">
        <v>1135.25</v>
      </c>
      <c r="L866">
        <v>84769</v>
      </c>
      <c r="M866" s="2">
        <v>133208612.65000001</v>
      </c>
      <c r="N866">
        <v>9019</v>
      </c>
    </row>
    <row r="867" spans="1:14" x14ac:dyDescent="0.25">
      <c r="A867" s="1">
        <v>43741</v>
      </c>
      <c r="B867" t="s">
        <v>14</v>
      </c>
      <c r="C867" s="2">
        <v>1545</v>
      </c>
      <c r="D867" s="2">
        <v>1555</v>
      </c>
      <c r="E867" s="2">
        <v>1500</v>
      </c>
      <c r="F867" s="2">
        <v>1554.45</v>
      </c>
      <c r="G867" s="2">
        <v>1510</v>
      </c>
      <c r="H867" s="2">
        <v>1516.9</v>
      </c>
      <c r="I867" s="2">
        <v>1526.45</v>
      </c>
      <c r="J867" s="2">
        <v>2954.95</v>
      </c>
      <c r="K867" s="2">
        <v>1135.25</v>
      </c>
      <c r="L867">
        <v>69681</v>
      </c>
      <c r="M867" s="2">
        <v>106364756.40000001</v>
      </c>
      <c r="N867">
        <v>8012</v>
      </c>
    </row>
    <row r="868" spans="1:14" x14ac:dyDescent="0.25">
      <c r="A868" s="1">
        <v>43742</v>
      </c>
      <c r="B868" t="s">
        <v>14</v>
      </c>
      <c r="C868" s="2">
        <v>1522.95</v>
      </c>
      <c r="D868" s="2">
        <v>1547.2</v>
      </c>
      <c r="E868" s="2">
        <v>1490</v>
      </c>
      <c r="F868" s="2">
        <v>1516.9</v>
      </c>
      <c r="G868" s="2">
        <v>1494</v>
      </c>
      <c r="H868" s="2">
        <v>1493.9</v>
      </c>
      <c r="I868" s="2">
        <v>1512.85</v>
      </c>
      <c r="J868" s="2">
        <v>2954.95</v>
      </c>
      <c r="K868" s="2">
        <v>1135.25</v>
      </c>
      <c r="L868">
        <v>90037</v>
      </c>
      <c r="M868" s="2">
        <v>136212676.05000001</v>
      </c>
      <c r="N868">
        <v>8007</v>
      </c>
    </row>
    <row r="869" spans="1:14" x14ac:dyDescent="0.25">
      <c r="A869" s="1">
        <v>43745</v>
      </c>
      <c r="B869" t="s">
        <v>14</v>
      </c>
      <c r="C869" s="2">
        <v>1529.8</v>
      </c>
      <c r="D869" s="2">
        <v>1638</v>
      </c>
      <c r="E869" s="2">
        <v>1522</v>
      </c>
      <c r="F869" s="2">
        <v>1493.9</v>
      </c>
      <c r="G869" s="2">
        <v>1596</v>
      </c>
      <c r="H869" s="2">
        <v>1596.45</v>
      </c>
      <c r="I869" s="2">
        <v>1598.06</v>
      </c>
      <c r="J869" s="2">
        <v>2954.95</v>
      </c>
      <c r="K869" s="2">
        <v>1135.25</v>
      </c>
      <c r="L869">
        <v>407113</v>
      </c>
      <c r="M869" s="2">
        <v>650592752.45000005</v>
      </c>
      <c r="N869">
        <v>32895</v>
      </c>
    </row>
    <row r="870" spans="1:14" x14ac:dyDescent="0.25">
      <c r="A870" s="1">
        <v>43747</v>
      </c>
      <c r="B870" t="s">
        <v>14</v>
      </c>
      <c r="C870" s="2">
        <v>1605.05</v>
      </c>
      <c r="D870" s="2">
        <v>1676.2</v>
      </c>
      <c r="E870" s="2">
        <v>1605.05</v>
      </c>
      <c r="F870" s="2">
        <v>1596.45</v>
      </c>
      <c r="G870" s="2">
        <v>1645</v>
      </c>
      <c r="H870" s="2">
        <v>1643.85</v>
      </c>
      <c r="I870" s="2">
        <v>1652.4</v>
      </c>
      <c r="J870" s="2">
        <v>2954.95</v>
      </c>
      <c r="K870" s="2">
        <v>1135.25</v>
      </c>
      <c r="L870">
        <v>267117</v>
      </c>
      <c r="M870" s="2">
        <v>441384206.10000002</v>
      </c>
      <c r="N870">
        <v>19974</v>
      </c>
    </row>
    <row r="871" spans="1:14" x14ac:dyDescent="0.25">
      <c r="A871" s="1">
        <v>43748</v>
      </c>
      <c r="B871" t="s">
        <v>14</v>
      </c>
      <c r="C871" s="2">
        <v>1630</v>
      </c>
      <c r="D871" s="2">
        <v>1656.5</v>
      </c>
      <c r="E871" s="2">
        <v>1609</v>
      </c>
      <c r="F871" s="2">
        <v>1643.85</v>
      </c>
      <c r="G871" s="2">
        <v>1639</v>
      </c>
      <c r="H871" s="2">
        <v>1642.15</v>
      </c>
      <c r="I871" s="2">
        <v>1635.4</v>
      </c>
      <c r="J871" s="2">
        <v>2954.95</v>
      </c>
      <c r="K871" s="2">
        <v>1135.25</v>
      </c>
      <c r="L871">
        <v>104650</v>
      </c>
      <c r="M871" s="2">
        <v>171144658.94999999</v>
      </c>
      <c r="N871">
        <v>8495</v>
      </c>
    </row>
    <row r="872" spans="1:14" x14ac:dyDescent="0.25">
      <c r="A872" s="1">
        <v>43749</v>
      </c>
      <c r="B872" t="s">
        <v>14</v>
      </c>
      <c r="C872" s="2">
        <v>1651</v>
      </c>
      <c r="D872" s="2">
        <v>1653.8</v>
      </c>
      <c r="E872" s="2">
        <v>1611.25</v>
      </c>
      <c r="F872" s="2">
        <v>1642.15</v>
      </c>
      <c r="G872" s="2">
        <v>1618</v>
      </c>
      <c r="H872" s="2">
        <v>1619.55</v>
      </c>
      <c r="I872" s="2">
        <v>1631.83</v>
      </c>
      <c r="J872" s="2">
        <v>2954.95</v>
      </c>
      <c r="K872" s="2">
        <v>1135.25</v>
      </c>
      <c r="L872">
        <v>55126</v>
      </c>
      <c r="M872" s="2">
        <v>89956203.299999997</v>
      </c>
      <c r="N872">
        <v>5615</v>
      </c>
    </row>
    <row r="873" spans="1:14" x14ac:dyDescent="0.25">
      <c r="A873" s="1">
        <v>43752</v>
      </c>
      <c r="B873" t="s">
        <v>14</v>
      </c>
      <c r="C873" s="2">
        <v>1625</v>
      </c>
      <c r="D873" s="2">
        <v>1629.75</v>
      </c>
      <c r="E873" s="2">
        <v>1570</v>
      </c>
      <c r="F873" s="2">
        <v>1619.55</v>
      </c>
      <c r="G873" s="2">
        <v>1585.95</v>
      </c>
      <c r="H873" s="2">
        <v>1580.85</v>
      </c>
      <c r="I873" s="2">
        <v>1599.87</v>
      </c>
      <c r="J873" s="2">
        <v>2954.95</v>
      </c>
      <c r="K873" s="2">
        <v>1135.25</v>
      </c>
      <c r="L873">
        <v>69496</v>
      </c>
      <c r="M873" s="2">
        <v>111184537.59999999</v>
      </c>
      <c r="N873">
        <v>6621</v>
      </c>
    </row>
    <row r="874" spans="1:14" x14ac:dyDescent="0.25">
      <c r="A874" s="1">
        <v>43753</v>
      </c>
      <c r="B874" t="s">
        <v>14</v>
      </c>
      <c r="C874" s="2">
        <v>1600</v>
      </c>
      <c r="D874" s="2">
        <v>1620</v>
      </c>
      <c r="E874" s="2">
        <v>1581</v>
      </c>
      <c r="F874" s="2">
        <v>1580.85</v>
      </c>
      <c r="G874" s="2">
        <v>1596.1</v>
      </c>
      <c r="H874" s="2">
        <v>1590.1</v>
      </c>
      <c r="I874" s="2">
        <v>1600.29</v>
      </c>
      <c r="J874" s="2">
        <v>2954.95</v>
      </c>
      <c r="K874" s="2">
        <v>1135.25</v>
      </c>
      <c r="L874">
        <v>59378</v>
      </c>
      <c r="M874" s="2">
        <v>95022232.849999994</v>
      </c>
      <c r="N874">
        <v>5525</v>
      </c>
    </row>
    <row r="875" spans="1:14" x14ac:dyDescent="0.25">
      <c r="A875" s="1">
        <v>43754</v>
      </c>
      <c r="B875" t="s">
        <v>14</v>
      </c>
      <c r="C875" s="2">
        <v>1596.1</v>
      </c>
      <c r="D875" s="2">
        <v>1708</v>
      </c>
      <c r="E875" s="2">
        <v>1596.1</v>
      </c>
      <c r="F875" s="2">
        <v>1590.1</v>
      </c>
      <c r="G875" s="2">
        <v>1689</v>
      </c>
      <c r="H875" s="2">
        <v>1686.55</v>
      </c>
      <c r="I875" s="2">
        <v>1666.26</v>
      </c>
      <c r="J875" s="2">
        <v>2954.95</v>
      </c>
      <c r="K875" s="2">
        <v>1135.25</v>
      </c>
      <c r="L875">
        <v>423698</v>
      </c>
      <c r="M875" s="2">
        <v>705989993.10000002</v>
      </c>
      <c r="N875">
        <v>33776</v>
      </c>
    </row>
    <row r="876" spans="1:14" x14ac:dyDescent="0.25">
      <c r="A876" s="1">
        <v>43755</v>
      </c>
      <c r="B876" t="s">
        <v>14</v>
      </c>
      <c r="C876" s="2">
        <v>1697.65</v>
      </c>
      <c r="D876" s="2">
        <v>1700.05</v>
      </c>
      <c r="E876" s="2">
        <v>1660.05</v>
      </c>
      <c r="F876" s="2">
        <v>1686.55</v>
      </c>
      <c r="G876" s="2">
        <v>1666</v>
      </c>
      <c r="H876" s="2">
        <v>1671.55</v>
      </c>
      <c r="I876" s="2">
        <v>1677.35</v>
      </c>
      <c r="J876" s="2">
        <v>2954.95</v>
      </c>
      <c r="K876" s="2">
        <v>1135.25</v>
      </c>
      <c r="L876">
        <v>103265</v>
      </c>
      <c r="M876" s="2">
        <v>173212041.09999999</v>
      </c>
      <c r="N876">
        <v>7522</v>
      </c>
    </row>
    <row r="877" spans="1:14" x14ac:dyDescent="0.25">
      <c r="A877" s="1">
        <v>43756</v>
      </c>
      <c r="B877" t="s">
        <v>14</v>
      </c>
      <c r="C877" s="2">
        <v>1683.9</v>
      </c>
      <c r="D877" s="2">
        <v>1744</v>
      </c>
      <c r="E877" s="2">
        <v>1672</v>
      </c>
      <c r="F877" s="2">
        <v>1671.55</v>
      </c>
      <c r="G877" s="2">
        <v>1717</v>
      </c>
      <c r="H877" s="2">
        <v>1713.8</v>
      </c>
      <c r="I877" s="2">
        <v>1712.35</v>
      </c>
      <c r="J877" s="2">
        <v>2954.95</v>
      </c>
      <c r="K877" s="2">
        <v>1135.25</v>
      </c>
      <c r="L877">
        <v>178557</v>
      </c>
      <c r="M877" s="2">
        <v>305751407.69999999</v>
      </c>
      <c r="N877">
        <v>13582</v>
      </c>
    </row>
    <row r="878" spans="1:14" x14ac:dyDescent="0.25">
      <c r="A878" s="1">
        <v>43760</v>
      </c>
      <c r="B878" t="s">
        <v>14</v>
      </c>
      <c r="C878" s="2">
        <v>1729</v>
      </c>
      <c r="D878" s="2">
        <v>1830</v>
      </c>
      <c r="E878" s="2">
        <v>1721.2</v>
      </c>
      <c r="F878" s="2">
        <v>1713.8</v>
      </c>
      <c r="G878" s="2">
        <v>1815</v>
      </c>
      <c r="H878" s="2">
        <v>1810.25</v>
      </c>
      <c r="I878" s="2">
        <v>1783.36</v>
      </c>
      <c r="J878" s="2">
        <v>2954.95</v>
      </c>
      <c r="K878" s="2">
        <v>1135.25</v>
      </c>
      <c r="L878">
        <v>305513</v>
      </c>
      <c r="M878" s="2">
        <v>544839849.95000005</v>
      </c>
      <c r="N878">
        <v>22354</v>
      </c>
    </row>
    <row r="879" spans="1:14" x14ac:dyDescent="0.25">
      <c r="A879" s="1">
        <v>43761</v>
      </c>
      <c r="B879" t="s">
        <v>14</v>
      </c>
      <c r="C879" s="2">
        <v>1860.1</v>
      </c>
      <c r="D879" s="2">
        <v>1889</v>
      </c>
      <c r="E879" s="2">
        <v>1800</v>
      </c>
      <c r="F879" s="2">
        <v>1810.25</v>
      </c>
      <c r="G879" s="2">
        <v>1804</v>
      </c>
      <c r="H879" s="2">
        <v>1809.9</v>
      </c>
      <c r="I879" s="2">
        <v>1844.19</v>
      </c>
      <c r="J879" s="2">
        <v>2954.95</v>
      </c>
      <c r="K879" s="2">
        <v>1135.25</v>
      </c>
      <c r="L879">
        <v>280384</v>
      </c>
      <c r="M879" s="2">
        <v>517081110.89999998</v>
      </c>
      <c r="N879">
        <v>18610</v>
      </c>
    </row>
    <row r="880" spans="1:14" x14ac:dyDescent="0.25">
      <c r="A880" s="1">
        <v>43762</v>
      </c>
      <c r="B880" t="s">
        <v>14</v>
      </c>
      <c r="C880" s="2">
        <v>1824</v>
      </c>
      <c r="D880" s="2">
        <v>1824</v>
      </c>
      <c r="E880" s="2">
        <v>1745</v>
      </c>
      <c r="F880" s="2">
        <v>1809.9</v>
      </c>
      <c r="G880" s="2">
        <v>1755.05</v>
      </c>
      <c r="H880" s="2">
        <v>1752.9</v>
      </c>
      <c r="I880" s="2">
        <v>1769.9</v>
      </c>
      <c r="J880" s="2">
        <v>2954.95</v>
      </c>
      <c r="K880" s="2">
        <v>1135.25</v>
      </c>
      <c r="L880">
        <v>92263</v>
      </c>
      <c r="M880" s="2">
        <v>163296537.34999999</v>
      </c>
      <c r="N880">
        <v>8831</v>
      </c>
    </row>
    <row r="881" spans="1:14" x14ac:dyDescent="0.25">
      <c r="A881" s="1">
        <v>43763</v>
      </c>
      <c r="B881" t="s">
        <v>14</v>
      </c>
      <c r="C881" s="2">
        <v>1749.7</v>
      </c>
      <c r="D881" s="2">
        <v>1758.95</v>
      </c>
      <c r="E881" s="2">
        <v>1690.8</v>
      </c>
      <c r="F881" s="2">
        <v>1752.9</v>
      </c>
      <c r="G881" s="2">
        <v>1703.5</v>
      </c>
      <c r="H881" s="2">
        <v>1700.9</v>
      </c>
      <c r="I881" s="2">
        <v>1719.03</v>
      </c>
      <c r="J881" s="2">
        <v>2954.95</v>
      </c>
      <c r="K881" s="2">
        <v>1135.25</v>
      </c>
      <c r="L881">
        <v>74245</v>
      </c>
      <c r="M881" s="2">
        <v>127629598.2</v>
      </c>
      <c r="N881">
        <v>7626</v>
      </c>
    </row>
    <row r="882" spans="1:14" x14ac:dyDescent="0.25">
      <c r="A882" s="1">
        <v>43765</v>
      </c>
      <c r="B882" t="s">
        <v>14</v>
      </c>
      <c r="C882" s="2">
        <v>1714.9</v>
      </c>
      <c r="D882" s="2">
        <v>1765</v>
      </c>
      <c r="E882" s="2">
        <v>1703.7</v>
      </c>
      <c r="F882" s="2">
        <v>1700.9</v>
      </c>
      <c r="G882" s="2">
        <v>1723</v>
      </c>
      <c r="H882" s="2">
        <v>1725.05</v>
      </c>
      <c r="I882" s="2">
        <v>1731.31</v>
      </c>
      <c r="J882" s="2">
        <v>2954.95</v>
      </c>
      <c r="K882" s="2">
        <v>1135.25</v>
      </c>
      <c r="L882">
        <v>32845</v>
      </c>
      <c r="M882" s="2">
        <v>56864864.149999999</v>
      </c>
      <c r="N882">
        <v>3220</v>
      </c>
    </row>
    <row r="883" spans="1:14" x14ac:dyDescent="0.25">
      <c r="A883" s="1">
        <v>43767</v>
      </c>
      <c r="B883" t="s">
        <v>14</v>
      </c>
      <c r="C883" s="2">
        <v>1735</v>
      </c>
      <c r="D883" s="2">
        <v>1780.9</v>
      </c>
      <c r="E883" s="2">
        <v>1720.6</v>
      </c>
      <c r="F883" s="2">
        <v>1725.05</v>
      </c>
      <c r="G883" s="2">
        <v>1745</v>
      </c>
      <c r="H883" s="2">
        <v>1746.75</v>
      </c>
      <c r="I883" s="2">
        <v>1754.59</v>
      </c>
      <c r="J883" s="2">
        <v>2954.95</v>
      </c>
      <c r="K883" s="2">
        <v>1135.25</v>
      </c>
      <c r="L883">
        <v>97271</v>
      </c>
      <c r="M883" s="2">
        <v>170670677.69999999</v>
      </c>
      <c r="N883">
        <v>8433</v>
      </c>
    </row>
    <row r="884" spans="1:14" x14ac:dyDescent="0.25">
      <c r="A884" s="1">
        <v>43768</v>
      </c>
      <c r="B884" t="s">
        <v>14</v>
      </c>
      <c r="C884" s="2">
        <v>1755</v>
      </c>
      <c r="D884" s="2">
        <v>1814.5</v>
      </c>
      <c r="E884" s="2">
        <v>1755</v>
      </c>
      <c r="F884" s="2">
        <v>1746.75</v>
      </c>
      <c r="G884" s="2">
        <v>1771.6</v>
      </c>
      <c r="H884" s="2">
        <v>1770.2</v>
      </c>
      <c r="I884" s="2">
        <v>1782.94</v>
      </c>
      <c r="J884" s="2">
        <v>2954.95</v>
      </c>
      <c r="K884" s="2">
        <v>1135.25</v>
      </c>
      <c r="L884">
        <v>139118</v>
      </c>
      <c r="M884" s="2">
        <v>248038754.05000001</v>
      </c>
      <c r="N884">
        <v>10118</v>
      </c>
    </row>
    <row r="885" spans="1:14" x14ac:dyDescent="0.25">
      <c r="A885" s="1">
        <v>43769</v>
      </c>
      <c r="B885" t="s">
        <v>14</v>
      </c>
      <c r="C885" s="2">
        <v>1784</v>
      </c>
      <c r="D885" s="2">
        <v>1795</v>
      </c>
      <c r="E885" s="2">
        <v>1736</v>
      </c>
      <c r="F885" s="2">
        <v>1770.2</v>
      </c>
      <c r="G885" s="2">
        <v>1754</v>
      </c>
      <c r="H885" s="2">
        <v>1747.45</v>
      </c>
      <c r="I885" s="2">
        <v>1768.66</v>
      </c>
      <c r="J885" s="2">
        <v>2954.95</v>
      </c>
      <c r="K885" s="2">
        <v>1135.25</v>
      </c>
      <c r="L885">
        <v>77871</v>
      </c>
      <c r="M885" s="2">
        <v>137727216.5</v>
      </c>
      <c r="N885">
        <v>5400</v>
      </c>
    </row>
    <row r="886" spans="1:14" x14ac:dyDescent="0.25">
      <c r="A886" s="1">
        <v>43770</v>
      </c>
      <c r="B886" t="s">
        <v>14</v>
      </c>
      <c r="C886" s="2">
        <v>1768.4</v>
      </c>
      <c r="D886" s="2">
        <v>1782</v>
      </c>
      <c r="E886" s="2">
        <v>1721.25</v>
      </c>
      <c r="F886" s="2">
        <v>1747.45</v>
      </c>
      <c r="G886" s="2">
        <v>1729</v>
      </c>
      <c r="H886" s="2">
        <v>1733.3</v>
      </c>
      <c r="I886" s="2">
        <v>1753.12</v>
      </c>
      <c r="J886" s="2">
        <v>2954.95</v>
      </c>
      <c r="K886" s="2">
        <v>1135.25</v>
      </c>
      <c r="L886">
        <v>88802</v>
      </c>
      <c r="M886" s="2">
        <v>155680762.5</v>
      </c>
      <c r="N886">
        <v>6961</v>
      </c>
    </row>
    <row r="887" spans="1:14" x14ac:dyDescent="0.25">
      <c r="A887" s="1">
        <v>43773</v>
      </c>
      <c r="B887" t="s">
        <v>14</v>
      </c>
      <c r="C887" s="2">
        <v>1744.95</v>
      </c>
      <c r="D887" s="2">
        <v>1779.9</v>
      </c>
      <c r="E887" s="2">
        <v>1715.55</v>
      </c>
      <c r="F887" s="2">
        <v>1733.3</v>
      </c>
      <c r="G887" s="2">
        <v>1729</v>
      </c>
      <c r="H887" s="2">
        <v>1726.25</v>
      </c>
      <c r="I887" s="2">
        <v>1747.41</v>
      </c>
      <c r="J887" s="2">
        <v>2954.95</v>
      </c>
      <c r="K887" s="2">
        <v>1135.25</v>
      </c>
      <c r="L887">
        <v>89169</v>
      </c>
      <c r="M887" s="2">
        <v>155814367.59999999</v>
      </c>
      <c r="N887">
        <v>7401</v>
      </c>
    </row>
    <row r="888" spans="1:14" x14ac:dyDescent="0.25">
      <c r="A888" s="1">
        <v>43774</v>
      </c>
      <c r="B888" t="s">
        <v>14</v>
      </c>
      <c r="C888" s="2">
        <v>1735</v>
      </c>
      <c r="D888" s="2">
        <v>1744.45</v>
      </c>
      <c r="E888" s="2">
        <v>1717</v>
      </c>
      <c r="F888" s="2">
        <v>1726.25</v>
      </c>
      <c r="G888" s="2">
        <v>1734.45</v>
      </c>
      <c r="H888" s="2">
        <v>1730.25</v>
      </c>
      <c r="I888" s="2">
        <v>1731.81</v>
      </c>
      <c r="J888" s="2">
        <v>2954.95</v>
      </c>
      <c r="K888" s="2">
        <v>1135.25</v>
      </c>
      <c r="L888">
        <v>53584</v>
      </c>
      <c r="M888" s="2">
        <v>92797553.150000006</v>
      </c>
      <c r="N888">
        <v>3963</v>
      </c>
    </row>
    <row r="889" spans="1:14" x14ac:dyDescent="0.25">
      <c r="A889" s="1">
        <v>43775</v>
      </c>
      <c r="B889" t="s">
        <v>14</v>
      </c>
      <c r="C889" s="2">
        <v>1729</v>
      </c>
      <c r="D889" s="2">
        <v>1808.9</v>
      </c>
      <c r="E889" s="2">
        <v>1725</v>
      </c>
      <c r="F889" s="2">
        <v>1730.25</v>
      </c>
      <c r="G889" s="2">
        <v>1782</v>
      </c>
      <c r="H889" s="2">
        <v>1782.45</v>
      </c>
      <c r="I889" s="2">
        <v>1780.76</v>
      </c>
      <c r="J889" s="2">
        <v>2954.95</v>
      </c>
      <c r="K889" s="2">
        <v>1135.25</v>
      </c>
      <c r="L889">
        <v>302260</v>
      </c>
      <c r="M889" s="2">
        <v>538251308.60000002</v>
      </c>
      <c r="N889">
        <v>20544</v>
      </c>
    </row>
    <row r="890" spans="1:14" x14ac:dyDescent="0.25">
      <c r="A890" s="1">
        <v>43776</v>
      </c>
      <c r="B890" t="s">
        <v>14</v>
      </c>
      <c r="C890" s="2">
        <v>1784.85</v>
      </c>
      <c r="D890" s="2">
        <v>1887.25</v>
      </c>
      <c r="E890" s="2">
        <v>1762.05</v>
      </c>
      <c r="F890" s="2">
        <v>1782.45</v>
      </c>
      <c r="G890" s="2">
        <v>1879.9</v>
      </c>
      <c r="H890" s="2">
        <v>1874.45</v>
      </c>
      <c r="I890" s="2">
        <v>1848.21</v>
      </c>
      <c r="J890" s="2">
        <v>2954.95</v>
      </c>
      <c r="K890" s="2">
        <v>1135.25</v>
      </c>
      <c r="L890">
        <v>623030</v>
      </c>
      <c r="M890" s="2">
        <v>1151490493.4000001</v>
      </c>
      <c r="N890">
        <v>38424</v>
      </c>
    </row>
    <row r="891" spans="1:14" x14ac:dyDescent="0.25">
      <c r="A891" s="1">
        <v>43777</v>
      </c>
      <c r="B891" t="s">
        <v>14</v>
      </c>
      <c r="C891" s="2">
        <v>1888</v>
      </c>
      <c r="D891" s="2">
        <v>1942.85</v>
      </c>
      <c r="E891" s="2">
        <v>1872.3</v>
      </c>
      <c r="F891" s="2">
        <v>1874.45</v>
      </c>
      <c r="G891" s="2">
        <v>1893.05</v>
      </c>
      <c r="H891" s="2">
        <v>1884.45</v>
      </c>
      <c r="I891" s="2">
        <v>1910.19</v>
      </c>
      <c r="J891" s="2">
        <v>2954.95</v>
      </c>
      <c r="K891" s="2">
        <v>1135.25</v>
      </c>
      <c r="L891">
        <v>480448</v>
      </c>
      <c r="M891" s="2">
        <v>917748092.95000005</v>
      </c>
      <c r="N891">
        <v>32951</v>
      </c>
    </row>
    <row r="892" spans="1:14" x14ac:dyDescent="0.25">
      <c r="A892" s="1">
        <v>43780</v>
      </c>
      <c r="B892" t="s">
        <v>14</v>
      </c>
      <c r="C892" s="2">
        <v>1899</v>
      </c>
      <c r="D892" s="2">
        <v>1919.15</v>
      </c>
      <c r="E892" s="2">
        <v>1835</v>
      </c>
      <c r="F892" s="2">
        <v>1884.45</v>
      </c>
      <c r="G892" s="2">
        <v>1843.9</v>
      </c>
      <c r="H892" s="2">
        <v>1850.4</v>
      </c>
      <c r="I892" s="2">
        <v>1878.86</v>
      </c>
      <c r="J892" s="2">
        <v>2672.3</v>
      </c>
      <c r="K892" s="2">
        <v>1135.25</v>
      </c>
      <c r="L892">
        <v>139480</v>
      </c>
      <c r="M892" s="2">
        <v>262063932.84999999</v>
      </c>
      <c r="N892">
        <v>10741</v>
      </c>
    </row>
    <row r="893" spans="1:14" x14ac:dyDescent="0.25">
      <c r="A893" s="1">
        <v>43782</v>
      </c>
      <c r="B893" t="s">
        <v>14</v>
      </c>
      <c r="C893" s="2">
        <v>1776</v>
      </c>
      <c r="D893" s="2">
        <v>1780</v>
      </c>
      <c r="E893" s="2">
        <v>1690</v>
      </c>
      <c r="F893" s="2">
        <v>1850.4</v>
      </c>
      <c r="G893" s="2">
        <v>1693</v>
      </c>
      <c r="H893" s="2">
        <v>1700.55</v>
      </c>
      <c r="I893" s="2">
        <v>1726.04</v>
      </c>
      <c r="J893" s="2">
        <v>2672.3</v>
      </c>
      <c r="K893" s="2">
        <v>1135.25</v>
      </c>
      <c r="L893">
        <v>275250</v>
      </c>
      <c r="M893" s="2">
        <v>475091991.44999999</v>
      </c>
      <c r="N893">
        <v>20558</v>
      </c>
    </row>
    <row r="894" spans="1:14" x14ac:dyDescent="0.25">
      <c r="A894" s="1">
        <v>43783</v>
      </c>
      <c r="B894" t="s">
        <v>14</v>
      </c>
      <c r="C894" s="2">
        <v>1685</v>
      </c>
      <c r="D894" s="2">
        <v>1740</v>
      </c>
      <c r="E894" s="2">
        <v>1655</v>
      </c>
      <c r="F894" s="2">
        <v>1700.55</v>
      </c>
      <c r="G894" s="2">
        <v>1699</v>
      </c>
      <c r="H894" s="2">
        <v>1704.1</v>
      </c>
      <c r="I894" s="2">
        <v>1707.53</v>
      </c>
      <c r="J894" s="2">
        <v>2672.3</v>
      </c>
      <c r="K894" s="2">
        <v>1135.25</v>
      </c>
      <c r="L894">
        <v>132007</v>
      </c>
      <c r="M894" s="2">
        <v>225406137.25</v>
      </c>
      <c r="N894">
        <v>10694</v>
      </c>
    </row>
    <row r="895" spans="1:14" x14ac:dyDescent="0.25">
      <c r="A895" s="1">
        <v>43784</v>
      </c>
      <c r="B895" t="s">
        <v>14</v>
      </c>
      <c r="C895" s="2">
        <v>1709.5</v>
      </c>
      <c r="D895" s="2">
        <v>1766.05</v>
      </c>
      <c r="E895" s="2">
        <v>1706</v>
      </c>
      <c r="F895" s="2">
        <v>1704.1</v>
      </c>
      <c r="G895" s="2">
        <v>1730</v>
      </c>
      <c r="H895" s="2">
        <v>1730.25</v>
      </c>
      <c r="I895" s="2">
        <v>1740.55</v>
      </c>
      <c r="J895" s="2">
        <v>2672.3</v>
      </c>
      <c r="K895" s="2">
        <v>1135.25</v>
      </c>
      <c r="L895">
        <v>219089</v>
      </c>
      <c r="M895" s="2">
        <v>381334808.44999999</v>
      </c>
      <c r="N895">
        <v>16152</v>
      </c>
    </row>
    <row r="896" spans="1:14" x14ac:dyDescent="0.25">
      <c r="A896" s="1">
        <v>43787</v>
      </c>
      <c r="B896" t="s">
        <v>14</v>
      </c>
      <c r="C896" s="2">
        <v>1737</v>
      </c>
      <c r="D896" s="2">
        <v>1763</v>
      </c>
      <c r="E896" s="2">
        <v>1719</v>
      </c>
      <c r="F896" s="2">
        <v>1730.25</v>
      </c>
      <c r="G896" s="2">
        <v>1729</v>
      </c>
      <c r="H896" s="2">
        <v>1725.9</v>
      </c>
      <c r="I896" s="2">
        <v>1741.92</v>
      </c>
      <c r="J896" s="2">
        <v>2672.3</v>
      </c>
      <c r="K896" s="2">
        <v>1135.25</v>
      </c>
      <c r="L896">
        <v>113686</v>
      </c>
      <c r="M896" s="2">
        <v>198032149.15000001</v>
      </c>
      <c r="N896">
        <v>7241</v>
      </c>
    </row>
    <row r="897" spans="1:14" x14ac:dyDescent="0.25">
      <c r="A897" s="1">
        <v>43788</v>
      </c>
      <c r="B897" t="s">
        <v>14</v>
      </c>
      <c r="C897" s="2">
        <v>1733.65</v>
      </c>
      <c r="D897" s="2">
        <v>1742.3</v>
      </c>
      <c r="E897" s="2">
        <v>1692</v>
      </c>
      <c r="F897" s="2">
        <v>1725.9</v>
      </c>
      <c r="G897" s="2">
        <v>1696</v>
      </c>
      <c r="H897" s="2">
        <v>1699.15</v>
      </c>
      <c r="I897" s="2">
        <v>1715.14</v>
      </c>
      <c r="J897" s="2">
        <v>2672.3</v>
      </c>
      <c r="K897" s="2">
        <v>1135.25</v>
      </c>
      <c r="L897">
        <v>67149</v>
      </c>
      <c r="M897" s="2">
        <v>115170223.09999999</v>
      </c>
      <c r="N897">
        <v>6527</v>
      </c>
    </row>
    <row r="898" spans="1:14" x14ac:dyDescent="0.25">
      <c r="A898" s="1">
        <v>43789</v>
      </c>
      <c r="B898" t="s">
        <v>14</v>
      </c>
      <c r="C898" s="2">
        <v>1710</v>
      </c>
      <c r="D898" s="2">
        <v>1729</v>
      </c>
      <c r="E898" s="2">
        <v>1682.6</v>
      </c>
      <c r="F898" s="2">
        <v>1699.15</v>
      </c>
      <c r="G898" s="2">
        <v>1690.15</v>
      </c>
      <c r="H898" s="2">
        <v>1694.25</v>
      </c>
      <c r="I898" s="2">
        <v>1705.97</v>
      </c>
      <c r="J898" s="2">
        <v>2672.3</v>
      </c>
      <c r="K898" s="2">
        <v>1135.25</v>
      </c>
      <c r="L898">
        <v>84541</v>
      </c>
      <c r="M898" s="2">
        <v>144224521.09999999</v>
      </c>
      <c r="N898">
        <v>7504</v>
      </c>
    </row>
    <row r="899" spans="1:14" x14ac:dyDescent="0.25">
      <c r="A899" s="1">
        <v>43790</v>
      </c>
      <c r="B899" t="s">
        <v>14</v>
      </c>
      <c r="C899" s="2">
        <v>1698.6</v>
      </c>
      <c r="D899" s="2">
        <v>1711.9</v>
      </c>
      <c r="E899" s="2">
        <v>1665</v>
      </c>
      <c r="F899" s="2">
        <v>1694.25</v>
      </c>
      <c r="G899" s="2">
        <v>1672</v>
      </c>
      <c r="H899" s="2">
        <v>1672.15</v>
      </c>
      <c r="I899" s="2">
        <v>1687.2</v>
      </c>
      <c r="J899" s="2">
        <v>2672.3</v>
      </c>
      <c r="K899" s="2">
        <v>1135.25</v>
      </c>
      <c r="L899">
        <v>62678</v>
      </c>
      <c r="M899" s="2">
        <v>105750415.40000001</v>
      </c>
      <c r="N899">
        <v>5286</v>
      </c>
    </row>
    <row r="900" spans="1:14" x14ac:dyDescent="0.25">
      <c r="A900" s="1">
        <v>43791</v>
      </c>
      <c r="B900" t="s">
        <v>14</v>
      </c>
      <c r="C900" s="2">
        <v>1680</v>
      </c>
      <c r="D900" s="2">
        <v>1691.15</v>
      </c>
      <c r="E900" s="2">
        <v>1645</v>
      </c>
      <c r="F900" s="2">
        <v>1672.15</v>
      </c>
      <c r="G900" s="2">
        <v>1657.9</v>
      </c>
      <c r="H900" s="2">
        <v>1656.05</v>
      </c>
      <c r="I900" s="2">
        <v>1666.25</v>
      </c>
      <c r="J900" s="2">
        <v>2672.3</v>
      </c>
      <c r="K900" s="2">
        <v>1135.25</v>
      </c>
      <c r="L900">
        <v>59520</v>
      </c>
      <c r="M900" s="2">
        <v>99175420.25</v>
      </c>
      <c r="N900">
        <v>6792</v>
      </c>
    </row>
    <row r="901" spans="1:14" x14ac:dyDescent="0.25">
      <c r="A901" s="1">
        <v>43794</v>
      </c>
      <c r="B901" t="s">
        <v>14</v>
      </c>
      <c r="C901" s="2">
        <v>1660.9</v>
      </c>
      <c r="D901" s="2">
        <v>1799</v>
      </c>
      <c r="E901" s="2">
        <v>1645</v>
      </c>
      <c r="F901" s="2">
        <v>1656.05</v>
      </c>
      <c r="G901" s="2">
        <v>1784.5</v>
      </c>
      <c r="H901" s="2">
        <v>1781</v>
      </c>
      <c r="I901" s="2">
        <v>1757.03</v>
      </c>
      <c r="J901" s="2">
        <v>2672.3</v>
      </c>
      <c r="K901" s="2">
        <v>1135.25</v>
      </c>
      <c r="L901">
        <v>410072</v>
      </c>
      <c r="M901" s="2">
        <v>720510435.14999998</v>
      </c>
      <c r="N901">
        <v>31304</v>
      </c>
    </row>
    <row r="902" spans="1:14" x14ac:dyDescent="0.25">
      <c r="A902" s="1">
        <v>43795</v>
      </c>
      <c r="B902" t="s">
        <v>14</v>
      </c>
      <c r="C902" s="2">
        <v>1849.9</v>
      </c>
      <c r="D902" s="2">
        <v>1877.9</v>
      </c>
      <c r="E902" s="2">
        <v>1785</v>
      </c>
      <c r="F902" s="2">
        <v>1781</v>
      </c>
      <c r="G902" s="2">
        <v>1801.75</v>
      </c>
      <c r="H902" s="2">
        <v>1801.85</v>
      </c>
      <c r="I902" s="2">
        <v>1839.31</v>
      </c>
      <c r="J902" s="2">
        <v>2672.3</v>
      </c>
      <c r="K902" s="2">
        <v>1135.25</v>
      </c>
      <c r="L902">
        <v>547305</v>
      </c>
      <c r="M902" s="2">
        <v>1006663550.05</v>
      </c>
      <c r="N902">
        <v>37557</v>
      </c>
    </row>
    <row r="903" spans="1:14" x14ac:dyDescent="0.25">
      <c r="A903" s="1">
        <v>43796</v>
      </c>
      <c r="B903" t="s">
        <v>14</v>
      </c>
      <c r="C903" s="2">
        <v>1818.1</v>
      </c>
      <c r="D903" s="2">
        <v>1819</v>
      </c>
      <c r="E903" s="2">
        <v>1761.55</v>
      </c>
      <c r="F903" s="2">
        <v>1801.85</v>
      </c>
      <c r="G903" s="2">
        <v>1772</v>
      </c>
      <c r="H903" s="2">
        <v>1772.05</v>
      </c>
      <c r="I903" s="2">
        <v>1782.28</v>
      </c>
      <c r="J903" s="2">
        <v>2672.3</v>
      </c>
      <c r="K903" s="2">
        <v>1135.25</v>
      </c>
      <c r="L903">
        <v>100676</v>
      </c>
      <c r="M903" s="2">
        <v>179432598.09999999</v>
      </c>
      <c r="N903">
        <v>8301</v>
      </c>
    </row>
    <row r="904" spans="1:14" x14ac:dyDescent="0.25">
      <c r="A904" s="1">
        <v>43797</v>
      </c>
      <c r="B904" t="s">
        <v>14</v>
      </c>
      <c r="C904" s="2">
        <v>1769</v>
      </c>
      <c r="D904" s="2">
        <v>1825</v>
      </c>
      <c r="E904" s="2">
        <v>1764.8</v>
      </c>
      <c r="F904" s="2">
        <v>1772.05</v>
      </c>
      <c r="G904" s="2">
        <v>1791</v>
      </c>
      <c r="H904" s="2">
        <v>1788.2</v>
      </c>
      <c r="I904" s="2">
        <v>1799.29</v>
      </c>
      <c r="J904" s="2">
        <v>2672.3</v>
      </c>
      <c r="K904" s="2">
        <v>1135.25</v>
      </c>
      <c r="L904">
        <v>169430</v>
      </c>
      <c r="M904" s="2">
        <v>304853119</v>
      </c>
      <c r="N904">
        <v>12505</v>
      </c>
    </row>
    <row r="905" spans="1:14" x14ac:dyDescent="0.25">
      <c r="A905" s="1">
        <v>43798</v>
      </c>
      <c r="B905" t="s">
        <v>14</v>
      </c>
      <c r="C905" s="2">
        <v>1791.25</v>
      </c>
      <c r="D905" s="2">
        <v>1870.35</v>
      </c>
      <c r="E905" s="2">
        <v>1791.25</v>
      </c>
      <c r="F905" s="2">
        <v>1788.2</v>
      </c>
      <c r="G905" s="2">
        <v>1828</v>
      </c>
      <c r="H905" s="2">
        <v>1821.7</v>
      </c>
      <c r="I905" s="2">
        <v>1839.1</v>
      </c>
      <c r="J905" s="2">
        <v>2672.3</v>
      </c>
      <c r="K905" s="2">
        <v>1135.25</v>
      </c>
      <c r="L905">
        <v>396253</v>
      </c>
      <c r="M905" s="2">
        <v>728749294.04999995</v>
      </c>
      <c r="N905">
        <v>23633</v>
      </c>
    </row>
    <row r="906" spans="1:14" x14ac:dyDescent="0.25">
      <c r="A906" s="1">
        <v>43801</v>
      </c>
      <c r="B906" t="s">
        <v>14</v>
      </c>
      <c r="C906" s="2">
        <v>1827.45</v>
      </c>
      <c r="D906" s="2">
        <v>1836.85</v>
      </c>
      <c r="E906" s="2">
        <v>1776</v>
      </c>
      <c r="F906" s="2">
        <v>1821.7</v>
      </c>
      <c r="G906" s="2">
        <v>1779.4</v>
      </c>
      <c r="H906" s="2">
        <v>1779.65</v>
      </c>
      <c r="I906" s="2">
        <v>1793.37</v>
      </c>
      <c r="J906" s="2">
        <v>2672.3</v>
      </c>
      <c r="K906" s="2">
        <v>1135.25</v>
      </c>
      <c r="L906">
        <v>76716</v>
      </c>
      <c r="M906" s="2">
        <v>137580213.75</v>
      </c>
      <c r="N906">
        <v>6571</v>
      </c>
    </row>
    <row r="907" spans="1:14" x14ac:dyDescent="0.25">
      <c r="A907" s="1">
        <v>43802</v>
      </c>
      <c r="B907" t="s">
        <v>14</v>
      </c>
      <c r="C907" s="2">
        <v>1784.9</v>
      </c>
      <c r="D907" s="2">
        <v>1784.9</v>
      </c>
      <c r="E907" s="2">
        <v>1725</v>
      </c>
      <c r="F907" s="2">
        <v>1779.65</v>
      </c>
      <c r="G907" s="2">
        <v>1732.7</v>
      </c>
      <c r="H907" s="2">
        <v>1730.2</v>
      </c>
      <c r="I907" s="2">
        <v>1743.58</v>
      </c>
      <c r="J907" s="2">
        <v>2672.3</v>
      </c>
      <c r="K907" s="2">
        <v>1135.25</v>
      </c>
      <c r="L907">
        <v>97140</v>
      </c>
      <c r="M907" s="2">
        <v>169371090.75</v>
      </c>
      <c r="N907">
        <v>7780</v>
      </c>
    </row>
    <row r="908" spans="1:14" x14ac:dyDescent="0.25">
      <c r="A908" s="1">
        <v>43803</v>
      </c>
      <c r="B908" t="s">
        <v>14</v>
      </c>
      <c r="C908" s="2">
        <v>1723.8</v>
      </c>
      <c r="D908" s="2">
        <v>1772.3</v>
      </c>
      <c r="E908" s="2">
        <v>1715</v>
      </c>
      <c r="F908" s="2">
        <v>1730.2</v>
      </c>
      <c r="G908" s="2">
        <v>1738</v>
      </c>
      <c r="H908" s="2">
        <v>1738.6</v>
      </c>
      <c r="I908" s="2">
        <v>1745.65</v>
      </c>
      <c r="J908" s="2">
        <v>2672.3</v>
      </c>
      <c r="K908" s="2">
        <v>1135.25</v>
      </c>
      <c r="L908">
        <v>77920</v>
      </c>
      <c r="M908" s="2">
        <v>136020762.55000001</v>
      </c>
      <c r="N908">
        <v>7861</v>
      </c>
    </row>
    <row r="909" spans="1:14" x14ac:dyDescent="0.25">
      <c r="A909" s="1">
        <v>43804</v>
      </c>
      <c r="B909" t="s">
        <v>14</v>
      </c>
      <c r="C909" s="2">
        <v>1743</v>
      </c>
      <c r="D909" s="2">
        <v>1772.2</v>
      </c>
      <c r="E909" s="2">
        <v>1727.05</v>
      </c>
      <c r="F909" s="2">
        <v>1738.6</v>
      </c>
      <c r="G909" s="2">
        <v>1730.3</v>
      </c>
      <c r="H909" s="2">
        <v>1731.8</v>
      </c>
      <c r="I909" s="2">
        <v>1744.28</v>
      </c>
      <c r="J909" s="2">
        <v>2672.3</v>
      </c>
      <c r="K909" s="2">
        <v>1135.25</v>
      </c>
      <c r="L909">
        <v>93474</v>
      </c>
      <c r="M909" s="2">
        <v>163044779.69999999</v>
      </c>
      <c r="N909">
        <v>8159</v>
      </c>
    </row>
    <row r="910" spans="1:14" x14ac:dyDescent="0.25">
      <c r="A910" s="1">
        <v>43805</v>
      </c>
      <c r="B910" t="s">
        <v>14</v>
      </c>
      <c r="C910" s="2">
        <v>1736</v>
      </c>
      <c r="D910" s="2">
        <v>1748.75</v>
      </c>
      <c r="E910" s="2">
        <v>1700</v>
      </c>
      <c r="F910" s="2">
        <v>1731.8</v>
      </c>
      <c r="G910" s="2">
        <v>1705</v>
      </c>
      <c r="H910" s="2">
        <v>1702.7</v>
      </c>
      <c r="I910" s="2">
        <v>1722.13</v>
      </c>
      <c r="J910" s="2">
        <v>2672.3</v>
      </c>
      <c r="K910" s="2">
        <v>1135.25</v>
      </c>
      <c r="L910">
        <v>75080</v>
      </c>
      <c r="M910" s="2">
        <v>129297589.84999999</v>
      </c>
      <c r="N910">
        <v>6276</v>
      </c>
    </row>
    <row r="911" spans="1:14" x14ac:dyDescent="0.25">
      <c r="A911" s="1">
        <v>43808</v>
      </c>
      <c r="B911" t="s">
        <v>14</v>
      </c>
      <c r="C911" s="2">
        <v>1704.95</v>
      </c>
      <c r="D911" s="2">
        <v>1722.75</v>
      </c>
      <c r="E911" s="2">
        <v>1671.15</v>
      </c>
      <c r="F911" s="2">
        <v>1702.7</v>
      </c>
      <c r="G911" s="2">
        <v>1678</v>
      </c>
      <c r="H911" s="2">
        <v>1677.85</v>
      </c>
      <c r="I911" s="2">
        <v>1697.5</v>
      </c>
      <c r="J911" s="2">
        <v>2672.3</v>
      </c>
      <c r="K911" s="2">
        <v>1135.25</v>
      </c>
      <c r="L911">
        <v>70832</v>
      </c>
      <c r="M911" s="2">
        <v>120237647.55</v>
      </c>
      <c r="N911">
        <v>5966</v>
      </c>
    </row>
    <row r="912" spans="1:14" x14ac:dyDescent="0.25">
      <c r="A912" s="1">
        <v>43809</v>
      </c>
      <c r="B912" t="s">
        <v>14</v>
      </c>
      <c r="C912" s="2">
        <v>1684.8</v>
      </c>
      <c r="D912" s="2">
        <v>1712.75</v>
      </c>
      <c r="E912" s="2">
        <v>1655</v>
      </c>
      <c r="F912" s="2">
        <v>1677.85</v>
      </c>
      <c r="G912" s="2">
        <v>1668</v>
      </c>
      <c r="H912" s="2">
        <v>1663.45</v>
      </c>
      <c r="I912" s="2">
        <v>1683.58</v>
      </c>
      <c r="J912" s="2">
        <v>2672.3</v>
      </c>
      <c r="K912" s="2">
        <v>1135.25</v>
      </c>
      <c r="L912">
        <v>87348</v>
      </c>
      <c r="M912" s="2">
        <v>147057377.15000001</v>
      </c>
      <c r="N912">
        <v>8033</v>
      </c>
    </row>
    <row r="913" spans="1:14" x14ac:dyDescent="0.25">
      <c r="A913" s="1">
        <v>43810</v>
      </c>
      <c r="B913" t="s">
        <v>14</v>
      </c>
      <c r="C913" s="2">
        <v>1671</v>
      </c>
      <c r="D913" s="2">
        <v>1684.6</v>
      </c>
      <c r="E913" s="2">
        <v>1647.55</v>
      </c>
      <c r="F913" s="2">
        <v>1663.45</v>
      </c>
      <c r="G913" s="2">
        <v>1657.45</v>
      </c>
      <c r="H913" s="2">
        <v>1658.8</v>
      </c>
      <c r="I913" s="2">
        <v>1662.36</v>
      </c>
      <c r="J913" s="2">
        <v>2672.3</v>
      </c>
      <c r="K913" s="2">
        <v>1135.25</v>
      </c>
      <c r="L913">
        <v>59557</v>
      </c>
      <c r="M913" s="2">
        <v>99005418.400000006</v>
      </c>
      <c r="N913">
        <v>5608</v>
      </c>
    </row>
    <row r="914" spans="1:14" x14ac:dyDescent="0.25">
      <c r="A914" s="1">
        <v>43811</v>
      </c>
      <c r="B914" t="s">
        <v>14</v>
      </c>
      <c r="C914" s="2">
        <v>1674</v>
      </c>
      <c r="D914" s="2">
        <v>1733</v>
      </c>
      <c r="E914" s="2">
        <v>1666</v>
      </c>
      <c r="F914" s="2">
        <v>1658.8</v>
      </c>
      <c r="G914" s="2">
        <v>1702</v>
      </c>
      <c r="H914" s="2">
        <v>1699.25</v>
      </c>
      <c r="I914" s="2">
        <v>1704.87</v>
      </c>
      <c r="J914" s="2">
        <v>2672.3</v>
      </c>
      <c r="K914" s="2">
        <v>1135.25</v>
      </c>
      <c r="L914">
        <v>191008</v>
      </c>
      <c r="M914" s="2">
        <v>325643102.19999999</v>
      </c>
      <c r="N914">
        <v>15121</v>
      </c>
    </row>
    <row r="915" spans="1:14" x14ac:dyDescent="0.25">
      <c r="A915" s="1">
        <v>43812</v>
      </c>
      <c r="B915" t="s">
        <v>14</v>
      </c>
      <c r="C915" s="2">
        <v>1715.25</v>
      </c>
      <c r="D915" s="2">
        <v>1742.05</v>
      </c>
      <c r="E915" s="2">
        <v>1702.15</v>
      </c>
      <c r="F915" s="2">
        <v>1699.25</v>
      </c>
      <c r="G915" s="2">
        <v>1715</v>
      </c>
      <c r="H915" s="2">
        <v>1717.05</v>
      </c>
      <c r="I915" s="2">
        <v>1723.6</v>
      </c>
      <c r="J915" s="2">
        <v>2672.3</v>
      </c>
      <c r="K915" s="2">
        <v>1135.25</v>
      </c>
      <c r="L915">
        <v>135075</v>
      </c>
      <c r="M915" s="2">
        <v>232814620.5</v>
      </c>
      <c r="N915">
        <v>9106</v>
      </c>
    </row>
    <row r="916" spans="1:14" x14ac:dyDescent="0.25">
      <c r="A916" s="1">
        <v>43815</v>
      </c>
      <c r="B916" t="s">
        <v>14</v>
      </c>
      <c r="C916" s="2">
        <v>1720.95</v>
      </c>
      <c r="D916" s="2">
        <v>1745</v>
      </c>
      <c r="E916" s="2">
        <v>1703.3</v>
      </c>
      <c r="F916" s="2">
        <v>1717.05</v>
      </c>
      <c r="G916" s="2">
        <v>1715</v>
      </c>
      <c r="H916" s="2">
        <v>1711.55</v>
      </c>
      <c r="I916" s="2">
        <v>1722.95</v>
      </c>
      <c r="J916" s="2">
        <v>2672.3</v>
      </c>
      <c r="K916" s="2">
        <v>1135.25</v>
      </c>
      <c r="L916">
        <v>95199</v>
      </c>
      <c r="M916" s="2">
        <v>164023391.84999999</v>
      </c>
      <c r="N916">
        <v>7367</v>
      </c>
    </row>
    <row r="917" spans="1:14" x14ac:dyDescent="0.25">
      <c r="A917" s="1">
        <v>43816</v>
      </c>
      <c r="B917" t="s">
        <v>14</v>
      </c>
      <c r="C917" s="2">
        <v>1718.5</v>
      </c>
      <c r="D917" s="2">
        <v>1733</v>
      </c>
      <c r="E917" s="2">
        <v>1695.5</v>
      </c>
      <c r="F917" s="2">
        <v>1711.55</v>
      </c>
      <c r="G917" s="2">
        <v>1706</v>
      </c>
      <c r="H917" s="2">
        <v>1703</v>
      </c>
      <c r="I917" s="2">
        <v>1714</v>
      </c>
      <c r="J917" s="2">
        <v>2672.3</v>
      </c>
      <c r="K917" s="2">
        <v>1135.25</v>
      </c>
      <c r="L917">
        <v>63740</v>
      </c>
      <c r="M917" s="2">
        <v>109250524.5</v>
      </c>
      <c r="N917">
        <v>4699</v>
      </c>
    </row>
    <row r="918" spans="1:14" x14ac:dyDescent="0.25">
      <c r="A918" s="1">
        <v>43817</v>
      </c>
      <c r="B918" t="s">
        <v>14</v>
      </c>
      <c r="C918" s="2">
        <v>1721</v>
      </c>
      <c r="D918" s="2">
        <v>1744.85</v>
      </c>
      <c r="E918" s="2">
        <v>1715</v>
      </c>
      <c r="F918" s="2">
        <v>1703</v>
      </c>
      <c r="G918" s="2">
        <v>1729</v>
      </c>
      <c r="H918" s="2">
        <v>1727.8</v>
      </c>
      <c r="I918" s="2">
        <v>1730.61</v>
      </c>
      <c r="J918" s="2">
        <v>2672.3</v>
      </c>
      <c r="K918" s="2">
        <v>1135.25</v>
      </c>
      <c r="L918">
        <v>150759</v>
      </c>
      <c r="M918" s="2">
        <v>260905528.19999999</v>
      </c>
      <c r="N918">
        <v>10126</v>
      </c>
    </row>
    <row r="919" spans="1:14" x14ac:dyDescent="0.25">
      <c r="A919" s="1">
        <v>43818</v>
      </c>
      <c r="B919" t="s">
        <v>14</v>
      </c>
      <c r="C919" s="2">
        <v>1726.8</v>
      </c>
      <c r="D919" s="2">
        <v>1840.9</v>
      </c>
      <c r="E919" s="2">
        <v>1717.7</v>
      </c>
      <c r="F919" s="2">
        <v>1727.8</v>
      </c>
      <c r="G919" s="2">
        <v>1803.8</v>
      </c>
      <c r="H919" s="2">
        <v>1804.75</v>
      </c>
      <c r="I919" s="2">
        <v>1795.32</v>
      </c>
      <c r="J919" s="2">
        <v>2672.3</v>
      </c>
      <c r="K919" s="2">
        <v>1135.25</v>
      </c>
      <c r="L919">
        <v>712991</v>
      </c>
      <c r="M919" s="2">
        <v>1280044137.5</v>
      </c>
      <c r="N919">
        <v>41505</v>
      </c>
    </row>
    <row r="920" spans="1:14" x14ac:dyDescent="0.25">
      <c r="A920" s="1">
        <v>43819</v>
      </c>
      <c r="B920" t="s">
        <v>14</v>
      </c>
      <c r="C920" s="2">
        <v>1802</v>
      </c>
      <c r="D920" s="2">
        <v>1818</v>
      </c>
      <c r="E920" s="2">
        <v>1761</v>
      </c>
      <c r="F920" s="2">
        <v>1804.75</v>
      </c>
      <c r="G920" s="2">
        <v>1767.75</v>
      </c>
      <c r="H920" s="2">
        <v>1767.65</v>
      </c>
      <c r="I920" s="2">
        <v>1788.55</v>
      </c>
      <c r="J920" s="2">
        <v>2672.3</v>
      </c>
      <c r="K920" s="2">
        <v>1135.25</v>
      </c>
      <c r="L920">
        <v>192866</v>
      </c>
      <c r="M920" s="2">
        <v>344951332.35000002</v>
      </c>
      <c r="N920">
        <v>12717</v>
      </c>
    </row>
    <row r="921" spans="1:14" x14ac:dyDescent="0.25">
      <c r="A921" s="1">
        <v>43822</v>
      </c>
      <c r="B921" t="s">
        <v>14</v>
      </c>
      <c r="C921" s="2">
        <v>1773.8</v>
      </c>
      <c r="D921" s="2">
        <v>1828</v>
      </c>
      <c r="E921" s="2">
        <v>1753</v>
      </c>
      <c r="F921" s="2">
        <v>1767.65</v>
      </c>
      <c r="G921" s="2">
        <v>1792.7</v>
      </c>
      <c r="H921" s="2">
        <v>1791.1</v>
      </c>
      <c r="I921" s="2">
        <v>1798.86</v>
      </c>
      <c r="J921" s="2">
        <v>2672.3</v>
      </c>
      <c r="K921" s="2">
        <v>1135.25</v>
      </c>
      <c r="L921">
        <v>389618</v>
      </c>
      <c r="M921" s="2">
        <v>700867609.10000002</v>
      </c>
      <c r="N921">
        <v>23419</v>
      </c>
    </row>
    <row r="922" spans="1:14" x14ac:dyDescent="0.25">
      <c r="A922" s="1">
        <v>43823</v>
      </c>
      <c r="B922" t="s">
        <v>14</v>
      </c>
      <c r="C922" s="2">
        <v>1794.95</v>
      </c>
      <c r="D922" s="2">
        <v>1815</v>
      </c>
      <c r="E922" s="2">
        <v>1772.2</v>
      </c>
      <c r="F922" s="2">
        <v>1791.1</v>
      </c>
      <c r="G922" s="2">
        <v>1782</v>
      </c>
      <c r="H922" s="2">
        <v>1785.05</v>
      </c>
      <c r="I922" s="2">
        <v>1798.27</v>
      </c>
      <c r="J922" s="2">
        <v>2672.3</v>
      </c>
      <c r="K922" s="2">
        <v>1135.25</v>
      </c>
      <c r="L922">
        <v>154790</v>
      </c>
      <c r="M922" s="2">
        <v>278354865.69999999</v>
      </c>
      <c r="N922">
        <v>9864</v>
      </c>
    </row>
    <row r="923" spans="1:14" x14ac:dyDescent="0.25">
      <c r="A923" s="1">
        <v>43825</v>
      </c>
      <c r="B923" t="s">
        <v>14</v>
      </c>
      <c r="C923" s="2">
        <v>1799</v>
      </c>
      <c r="D923" s="2">
        <v>1815</v>
      </c>
      <c r="E923" s="2">
        <v>1771.2</v>
      </c>
      <c r="F923" s="2">
        <v>1785.05</v>
      </c>
      <c r="G923" s="2">
        <v>1781</v>
      </c>
      <c r="H923" s="2">
        <v>1779.15</v>
      </c>
      <c r="I923" s="2">
        <v>1794.1</v>
      </c>
      <c r="J923" s="2">
        <v>2672.3</v>
      </c>
      <c r="K923" s="2">
        <v>1135.25</v>
      </c>
      <c r="L923">
        <v>116052</v>
      </c>
      <c r="M923" s="2">
        <v>208208540.15000001</v>
      </c>
      <c r="N923">
        <v>7509</v>
      </c>
    </row>
    <row r="924" spans="1:14" x14ac:dyDescent="0.25">
      <c r="A924" s="1">
        <v>43826</v>
      </c>
      <c r="B924" t="s">
        <v>14</v>
      </c>
      <c r="C924" s="2">
        <v>1786.1</v>
      </c>
      <c r="D924" s="2">
        <v>1809</v>
      </c>
      <c r="E924" s="2">
        <v>1772.1</v>
      </c>
      <c r="F924" s="2">
        <v>1779.15</v>
      </c>
      <c r="G924" s="2">
        <v>1773</v>
      </c>
      <c r="H924" s="2">
        <v>1776</v>
      </c>
      <c r="I924" s="2">
        <v>1787.69</v>
      </c>
      <c r="J924" s="2">
        <v>2672.3</v>
      </c>
      <c r="K924" s="2">
        <v>1135.25</v>
      </c>
      <c r="L924">
        <v>132188</v>
      </c>
      <c r="M924" s="2">
        <v>236310932.69999999</v>
      </c>
      <c r="N924">
        <v>8608</v>
      </c>
    </row>
    <row r="925" spans="1:14" x14ac:dyDescent="0.25">
      <c r="A925" s="1">
        <v>43829</v>
      </c>
      <c r="B925" t="s">
        <v>14</v>
      </c>
      <c r="C925" s="2">
        <v>1783</v>
      </c>
      <c r="D925" s="2">
        <v>1798</v>
      </c>
      <c r="E925" s="2">
        <v>1765</v>
      </c>
      <c r="F925" s="2">
        <v>1776</v>
      </c>
      <c r="G925" s="2">
        <v>1776</v>
      </c>
      <c r="H925" s="2">
        <v>1776.05</v>
      </c>
      <c r="I925" s="2">
        <v>1780.7</v>
      </c>
      <c r="J925" s="2">
        <v>2672.3</v>
      </c>
      <c r="K925" s="2">
        <v>1135.25</v>
      </c>
      <c r="L925">
        <v>84458</v>
      </c>
      <c r="M925" s="2">
        <v>150394151.75</v>
      </c>
      <c r="N925">
        <v>6373</v>
      </c>
    </row>
    <row r="926" spans="1:14" x14ac:dyDescent="0.25">
      <c r="A926" s="1">
        <v>43830</v>
      </c>
      <c r="B926" t="s">
        <v>14</v>
      </c>
      <c r="C926" s="2">
        <v>1779.9</v>
      </c>
      <c r="D926" s="2">
        <v>1788</v>
      </c>
      <c r="E926" s="2">
        <v>1751</v>
      </c>
      <c r="F926" s="2">
        <v>1776.05</v>
      </c>
      <c r="G926" s="2">
        <v>1760</v>
      </c>
      <c r="H926" s="2">
        <v>1760.25</v>
      </c>
      <c r="I926" s="2">
        <v>1770.02</v>
      </c>
      <c r="J926" s="2">
        <v>2672.3</v>
      </c>
      <c r="K926" s="2">
        <v>1135.25</v>
      </c>
      <c r="L926">
        <v>85408</v>
      </c>
      <c r="M926" s="2">
        <v>151173565.65000001</v>
      </c>
      <c r="N926">
        <v>7024</v>
      </c>
    </row>
    <row r="927" spans="1:14" x14ac:dyDescent="0.25">
      <c r="A927" s="1">
        <v>43831</v>
      </c>
      <c r="B927" t="s">
        <v>14</v>
      </c>
      <c r="C927" s="2">
        <v>1768.95</v>
      </c>
      <c r="D927" s="2">
        <v>1818</v>
      </c>
      <c r="E927" s="2">
        <v>1765</v>
      </c>
      <c r="F927" s="2">
        <v>1760.25</v>
      </c>
      <c r="G927" s="2">
        <v>1787.85</v>
      </c>
      <c r="H927" s="2">
        <v>1783.25</v>
      </c>
      <c r="I927" s="2">
        <v>1795.83</v>
      </c>
      <c r="J927" s="2">
        <v>2672.3</v>
      </c>
      <c r="K927" s="2">
        <v>1135.25</v>
      </c>
      <c r="L927">
        <v>331378</v>
      </c>
      <c r="M927" s="2">
        <v>595099785.60000002</v>
      </c>
      <c r="N927">
        <v>19584</v>
      </c>
    </row>
    <row r="928" spans="1:14" x14ac:dyDescent="0.25">
      <c r="A928" s="1">
        <v>43832</v>
      </c>
      <c r="B928" t="s">
        <v>14</v>
      </c>
      <c r="C928" s="2">
        <v>1792.75</v>
      </c>
      <c r="D928" s="2">
        <v>1813</v>
      </c>
      <c r="E928" s="2">
        <v>1785</v>
      </c>
      <c r="F928" s="2">
        <v>1783.25</v>
      </c>
      <c r="G928" s="2">
        <v>1791.3</v>
      </c>
      <c r="H928" s="2">
        <v>1791.3</v>
      </c>
      <c r="I928" s="2">
        <v>1798.87</v>
      </c>
      <c r="J928" s="2">
        <v>2672.3</v>
      </c>
      <c r="K928" s="2">
        <v>1135.25</v>
      </c>
      <c r="L928">
        <v>161955</v>
      </c>
      <c r="M928" s="2">
        <v>291336675.60000002</v>
      </c>
      <c r="N928">
        <v>8920</v>
      </c>
    </row>
    <row r="929" spans="1:14" x14ac:dyDescent="0.25">
      <c r="A929" s="1">
        <v>43833</v>
      </c>
      <c r="B929" t="s">
        <v>14</v>
      </c>
      <c r="C929" s="2">
        <v>1787.6</v>
      </c>
      <c r="D929" s="2">
        <v>1787.6</v>
      </c>
      <c r="E929" s="2">
        <v>1758.2</v>
      </c>
      <c r="F929" s="2">
        <v>1791.3</v>
      </c>
      <c r="G929" s="2">
        <v>1766.8</v>
      </c>
      <c r="H929" s="2">
        <v>1765.6</v>
      </c>
      <c r="I929" s="2">
        <v>1769.77</v>
      </c>
      <c r="J929" s="2">
        <v>2672.3</v>
      </c>
      <c r="K929" s="2">
        <v>1135.25</v>
      </c>
      <c r="L929">
        <v>75133</v>
      </c>
      <c r="M929" s="2">
        <v>132968159.2</v>
      </c>
      <c r="N929">
        <v>6088</v>
      </c>
    </row>
    <row r="930" spans="1:14" x14ac:dyDescent="0.25">
      <c r="A930" s="1">
        <v>43836</v>
      </c>
      <c r="B930" t="s">
        <v>14</v>
      </c>
      <c r="C930" s="2">
        <v>1758.2</v>
      </c>
      <c r="D930" s="2">
        <v>1758.2</v>
      </c>
      <c r="E930" s="2">
        <v>1690.05</v>
      </c>
      <c r="F930" s="2">
        <v>1765.6</v>
      </c>
      <c r="G930" s="2">
        <v>1690.65</v>
      </c>
      <c r="H930" s="2">
        <v>1694.8</v>
      </c>
      <c r="I930" s="2">
        <v>1708.88</v>
      </c>
      <c r="J930" s="2">
        <v>2672.3</v>
      </c>
      <c r="K930" s="2">
        <v>1135.25</v>
      </c>
      <c r="L930">
        <v>98978</v>
      </c>
      <c r="M930" s="2">
        <v>169141280.40000001</v>
      </c>
      <c r="N930">
        <v>8667</v>
      </c>
    </row>
    <row r="931" spans="1:14" x14ac:dyDescent="0.25">
      <c r="A931" s="1">
        <v>43837</v>
      </c>
      <c r="B931" t="s">
        <v>14</v>
      </c>
      <c r="C931" s="2">
        <v>1709.8</v>
      </c>
      <c r="D931" s="2">
        <v>1732.55</v>
      </c>
      <c r="E931" s="2">
        <v>1701.7</v>
      </c>
      <c r="F931" s="2">
        <v>1694.8</v>
      </c>
      <c r="G931" s="2">
        <v>1716</v>
      </c>
      <c r="H931" s="2">
        <v>1714.4</v>
      </c>
      <c r="I931" s="2">
        <v>1717.45</v>
      </c>
      <c r="J931" s="2">
        <v>2672.3</v>
      </c>
      <c r="K931" s="2">
        <v>1135.25</v>
      </c>
      <c r="L931">
        <v>87988</v>
      </c>
      <c r="M931" s="2">
        <v>151115332.59999999</v>
      </c>
      <c r="N931">
        <v>6769</v>
      </c>
    </row>
    <row r="932" spans="1:14" x14ac:dyDescent="0.25">
      <c r="A932" s="1">
        <v>43838</v>
      </c>
      <c r="B932" t="s">
        <v>14</v>
      </c>
      <c r="C932" s="2">
        <v>1684</v>
      </c>
      <c r="D932" s="2">
        <v>1707.85</v>
      </c>
      <c r="E932" s="2">
        <v>1670</v>
      </c>
      <c r="F932" s="2">
        <v>1714.4</v>
      </c>
      <c r="G932" s="2">
        <v>1692.5</v>
      </c>
      <c r="H932" s="2">
        <v>1690.1</v>
      </c>
      <c r="I932" s="2">
        <v>1688.72</v>
      </c>
      <c r="J932" s="2">
        <v>2672.3</v>
      </c>
      <c r="K932" s="2">
        <v>1135.25</v>
      </c>
      <c r="L932">
        <v>78583</v>
      </c>
      <c r="M932" s="2">
        <v>132704794.75</v>
      </c>
      <c r="N932">
        <v>6794</v>
      </c>
    </row>
    <row r="933" spans="1:14" x14ac:dyDescent="0.25">
      <c r="A933" s="1">
        <v>43839</v>
      </c>
      <c r="B933" t="s">
        <v>14</v>
      </c>
      <c r="C933" s="2">
        <v>1711</v>
      </c>
      <c r="D933" s="2">
        <v>1740</v>
      </c>
      <c r="E933" s="2">
        <v>1711</v>
      </c>
      <c r="F933" s="2">
        <v>1690.1</v>
      </c>
      <c r="G933" s="2">
        <v>1730</v>
      </c>
      <c r="H933" s="2">
        <v>1727.4</v>
      </c>
      <c r="I933" s="2">
        <v>1727.49</v>
      </c>
      <c r="J933" s="2">
        <v>2672.3</v>
      </c>
      <c r="K933" s="2">
        <v>1135.25</v>
      </c>
      <c r="L933">
        <v>87591</v>
      </c>
      <c r="M933" s="2">
        <v>151312893.44999999</v>
      </c>
      <c r="N933">
        <v>6129</v>
      </c>
    </row>
    <row r="934" spans="1:14" x14ac:dyDescent="0.25">
      <c r="A934" s="1">
        <v>43840</v>
      </c>
      <c r="B934" t="s">
        <v>14</v>
      </c>
      <c r="C934" s="2">
        <v>1735.1</v>
      </c>
      <c r="D934" s="2">
        <v>1759.5</v>
      </c>
      <c r="E934" s="2">
        <v>1713</v>
      </c>
      <c r="F934" s="2">
        <v>1727.4</v>
      </c>
      <c r="G934" s="2">
        <v>1729.5</v>
      </c>
      <c r="H934" s="2">
        <v>1727.25</v>
      </c>
      <c r="I934" s="2">
        <v>1737.42</v>
      </c>
      <c r="J934" s="2">
        <v>2672.3</v>
      </c>
      <c r="K934" s="2">
        <v>1135.25</v>
      </c>
      <c r="L934">
        <v>108927</v>
      </c>
      <c r="M934" s="2">
        <v>189251878.40000001</v>
      </c>
      <c r="N934">
        <v>7144</v>
      </c>
    </row>
    <row r="935" spans="1:14" x14ac:dyDescent="0.25">
      <c r="A935" s="1">
        <v>43843</v>
      </c>
      <c r="B935" t="s">
        <v>14</v>
      </c>
      <c r="C935" s="2">
        <v>1735.95</v>
      </c>
      <c r="D935" s="2">
        <v>1742</v>
      </c>
      <c r="E935" s="2">
        <v>1717</v>
      </c>
      <c r="F935" s="2">
        <v>1727.25</v>
      </c>
      <c r="G935" s="2">
        <v>1725</v>
      </c>
      <c r="H935" s="2">
        <v>1726.15</v>
      </c>
      <c r="I935" s="2">
        <v>1728.98</v>
      </c>
      <c r="J935" s="2">
        <v>2672.3</v>
      </c>
      <c r="K935" s="2">
        <v>1135.25</v>
      </c>
      <c r="L935">
        <v>53593</v>
      </c>
      <c r="M935" s="2">
        <v>92661474.299999997</v>
      </c>
      <c r="N935">
        <v>3764</v>
      </c>
    </row>
    <row r="936" spans="1:14" x14ac:dyDescent="0.25">
      <c r="A936" s="1">
        <v>43844</v>
      </c>
      <c r="B936" t="s">
        <v>14</v>
      </c>
      <c r="C936" s="2">
        <v>1750</v>
      </c>
      <c r="D936" s="2">
        <v>1833.5</v>
      </c>
      <c r="E936" s="2">
        <v>1735</v>
      </c>
      <c r="F936" s="2">
        <v>1726.15</v>
      </c>
      <c r="G936" s="2">
        <v>1768</v>
      </c>
      <c r="H936" s="2">
        <v>1768</v>
      </c>
      <c r="I936" s="2">
        <v>1795.22</v>
      </c>
      <c r="J936" s="2">
        <v>2672.3</v>
      </c>
      <c r="K936" s="2">
        <v>1135.25</v>
      </c>
      <c r="L936">
        <v>406982</v>
      </c>
      <c r="M936" s="2">
        <v>730620601.79999995</v>
      </c>
      <c r="N936">
        <v>22215</v>
      </c>
    </row>
    <row r="937" spans="1:14" x14ac:dyDescent="0.25">
      <c r="A937" s="1">
        <v>43845</v>
      </c>
      <c r="B937" t="s">
        <v>14</v>
      </c>
      <c r="C937" s="2">
        <v>1776.4</v>
      </c>
      <c r="D937" s="2">
        <v>1805</v>
      </c>
      <c r="E937" s="2">
        <v>1752.25</v>
      </c>
      <c r="F937" s="2">
        <v>1768</v>
      </c>
      <c r="G937" s="2">
        <v>1787</v>
      </c>
      <c r="H937" s="2">
        <v>1792.25</v>
      </c>
      <c r="I937" s="2">
        <v>1781.92</v>
      </c>
      <c r="J937" s="2">
        <v>2672.3</v>
      </c>
      <c r="K937" s="2">
        <v>1135.25</v>
      </c>
      <c r="L937">
        <v>144169</v>
      </c>
      <c r="M937" s="2">
        <v>256897352.94999999</v>
      </c>
      <c r="N937">
        <v>9639</v>
      </c>
    </row>
    <row r="938" spans="1:14" x14ac:dyDescent="0.25">
      <c r="A938" s="1">
        <v>43846</v>
      </c>
      <c r="B938" t="s">
        <v>14</v>
      </c>
      <c r="C938" s="2">
        <v>1799.95</v>
      </c>
      <c r="D938" s="2">
        <v>1814.9</v>
      </c>
      <c r="E938" s="2">
        <v>1779</v>
      </c>
      <c r="F938" s="2">
        <v>1792.25</v>
      </c>
      <c r="G938" s="2">
        <v>1782.35</v>
      </c>
      <c r="H938" s="2">
        <v>1785.5</v>
      </c>
      <c r="I938" s="2">
        <v>1794.78</v>
      </c>
      <c r="J938" s="2">
        <v>2672.3</v>
      </c>
      <c r="K938" s="2">
        <v>1135.25</v>
      </c>
      <c r="L938">
        <v>114496</v>
      </c>
      <c r="M938" s="2">
        <v>205495243.5</v>
      </c>
      <c r="N938">
        <v>6962</v>
      </c>
    </row>
    <row r="939" spans="1:14" x14ac:dyDescent="0.25">
      <c r="A939" s="1">
        <v>43847</v>
      </c>
      <c r="B939" t="s">
        <v>14</v>
      </c>
      <c r="C939" s="2">
        <v>1787</v>
      </c>
      <c r="D939" s="2">
        <v>1854</v>
      </c>
      <c r="E939" s="2">
        <v>1772</v>
      </c>
      <c r="F939" s="2">
        <v>1785.5</v>
      </c>
      <c r="G939" s="2">
        <v>1818</v>
      </c>
      <c r="H939" s="2">
        <v>1812.5</v>
      </c>
      <c r="I939" s="2">
        <v>1826.53</v>
      </c>
      <c r="J939" s="2">
        <v>2672.3</v>
      </c>
      <c r="K939" s="2">
        <v>1135.25</v>
      </c>
      <c r="L939">
        <v>414979</v>
      </c>
      <c r="M939" s="2">
        <v>757971185.25</v>
      </c>
      <c r="N939">
        <v>23216</v>
      </c>
    </row>
    <row r="940" spans="1:14" x14ac:dyDescent="0.25">
      <c r="A940" s="1">
        <v>43850</v>
      </c>
      <c r="B940" t="s">
        <v>14</v>
      </c>
      <c r="C940" s="2">
        <v>1825</v>
      </c>
      <c r="D940" s="2">
        <v>1826.8</v>
      </c>
      <c r="E940" s="2">
        <v>1788</v>
      </c>
      <c r="F940" s="2">
        <v>1812.5</v>
      </c>
      <c r="G940" s="2">
        <v>1800</v>
      </c>
      <c r="H940" s="2">
        <v>1794.1</v>
      </c>
      <c r="I940" s="2">
        <v>1803.27</v>
      </c>
      <c r="J940" s="2">
        <v>2672.3</v>
      </c>
      <c r="K940" s="2">
        <v>1135.25</v>
      </c>
      <c r="L940">
        <v>122956</v>
      </c>
      <c r="M940" s="2">
        <v>221722794.90000001</v>
      </c>
      <c r="N940">
        <v>6885</v>
      </c>
    </row>
    <row r="941" spans="1:14" x14ac:dyDescent="0.25">
      <c r="A941" s="1">
        <v>43851</v>
      </c>
      <c r="B941" t="s">
        <v>14</v>
      </c>
      <c r="C941" s="2">
        <v>1785</v>
      </c>
      <c r="D941" s="2">
        <v>1809</v>
      </c>
      <c r="E941" s="2">
        <v>1772.25</v>
      </c>
      <c r="F941" s="2">
        <v>1794.1</v>
      </c>
      <c r="G941" s="2">
        <v>1780.95</v>
      </c>
      <c r="H941" s="2">
        <v>1780.9</v>
      </c>
      <c r="I941" s="2">
        <v>1788.28</v>
      </c>
      <c r="J941" s="2">
        <v>2672.3</v>
      </c>
      <c r="K941" s="2">
        <v>1135.25</v>
      </c>
      <c r="L941">
        <v>85759</v>
      </c>
      <c r="M941" s="2">
        <v>153361309.30000001</v>
      </c>
      <c r="N941">
        <v>5665</v>
      </c>
    </row>
    <row r="942" spans="1:14" x14ac:dyDescent="0.25">
      <c r="A942" s="1">
        <v>43852</v>
      </c>
      <c r="B942" t="s">
        <v>14</v>
      </c>
      <c r="C942" s="2">
        <v>1791.9</v>
      </c>
      <c r="D942" s="2">
        <v>1797.8</v>
      </c>
      <c r="E942" s="2">
        <v>1753</v>
      </c>
      <c r="F942" s="2">
        <v>1780.9</v>
      </c>
      <c r="G942" s="2">
        <v>1758</v>
      </c>
      <c r="H942" s="2">
        <v>1759.4</v>
      </c>
      <c r="I942" s="2">
        <v>1773.61</v>
      </c>
      <c r="J942" s="2">
        <v>2672.3</v>
      </c>
      <c r="K942" s="2">
        <v>1135.25</v>
      </c>
      <c r="L942">
        <v>71276</v>
      </c>
      <c r="M942" s="2">
        <v>126415997.55</v>
      </c>
      <c r="N942">
        <v>4831</v>
      </c>
    </row>
    <row r="943" spans="1:14" x14ac:dyDescent="0.25">
      <c r="A943" s="1">
        <v>43853</v>
      </c>
      <c r="B943" t="s">
        <v>14</v>
      </c>
      <c r="C943" s="2">
        <v>1760.8</v>
      </c>
      <c r="D943" s="2">
        <v>1792</v>
      </c>
      <c r="E943" s="2">
        <v>1753.9</v>
      </c>
      <c r="F943" s="2">
        <v>1759.4</v>
      </c>
      <c r="G943" s="2">
        <v>1771.05</v>
      </c>
      <c r="H943" s="2">
        <v>1770.45</v>
      </c>
      <c r="I943" s="2">
        <v>1770.24</v>
      </c>
      <c r="J943" s="2">
        <v>2672.3</v>
      </c>
      <c r="K943" s="2">
        <v>1135.25</v>
      </c>
      <c r="L943">
        <v>80237</v>
      </c>
      <c r="M943" s="2">
        <v>142038936.59999999</v>
      </c>
      <c r="N943">
        <v>5375</v>
      </c>
    </row>
    <row r="944" spans="1:14" x14ac:dyDescent="0.25">
      <c r="A944" s="1">
        <v>43854</v>
      </c>
      <c r="B944" t="s">
        <v>14</v>
      </c>
      <c r="C944" s="2">
        <v>1779.8</v>
      </c>
      <c r="D944" s="2">
        <v>1788</v>
      </c>
      <c r="E944" s="2">
        <v>1761</v>
      </c>
      <c r="F944" s="2">
        <v>1770.45</v>
      </c>
      <c r="G944" s="2">
        <v>1763</v>
      </c>
      <c r="H944" s="2">
        <v>1764.05</v>
      </c>
      <c r="I944" s="2">
        <v>1772.88</v>
      </c>
      <c r="J944" s="2">
        <v>2672.3</v>
      </c>
      <c r="K944" s="2">
        <v>1135.25</v>
      </c>
      <c r="L944">
        <v>61640</v>
      </c>
      <c r="M944" s="2">
        <v>109280204.45</v>
      </c>
      <c r="N944">
        <v>3770</v>
      </c>
    </row>
    <row r="945" spans="1:14" x14ac:dyDescent="0.25">
      <c r="A945" s="1">
        <v>43857</v>
      </c>
      <c r="B945" t="s">
        <v>14</v>
      </c>
      <c r="C945" s="2">
        <v>1749</v>
      </c>
      <c r="D945" s="2">
        <v>1770</v>
      </c>
      <c r="E945" s="2">
        <v>1725</v>
      </c>
      <c r="F945" s="2">
        <v>1764.05</v>
      </c>
      <c r="G945" s="2">
        <v>1735</v>
      </c>
      <c r="H945" s="2">
        <v>1734.3</v>
      </c>
      <c r="I945" s="2">
        <v>1748.88</v>
      </c>
      <c r="J945" s="2">
        <v>2672.3</v>
      </c>
      <c r="K945" s="2">
        <v>1135.25</v>
      </c>
      <c r="L945">
        <v>55357</v>
      </c>
      <c r="M945" s="2">
        <v>96812805.75</v>
      </c>
      <c r="N945">
        <v>4940</v>
      </c>
    </row>
    <row r="946" spans="1:14" x14ac:dyDescent="0.25">
      <c r="A946" s="1">
        <v>43858</v>
      </c>
      <c r="B946" t="s">
        <v>14</v>
      </c>
      <c r="C946" s="2">
        <v>1742</v>
      </c>
      <c r="D946" s="2">
        <v>1755</v>
      </c>
      <c r="E946" s="2">
        <v>1706</v>
      </c>
      <c r="F946" s="2">
        <v>1734.3</v>
      </c>
      <c r="G946" s="2">
        <v>1723</v>
      </c>
      <c r="H946" s="2">
        <v>1714.8</v>
      </c>
      <c r="I946" s="2">
        <v>1730.74</v>
      </c>
      <c r="J946" s="2">
        <v>2672.3</v>
      </c>
      <c r="K946" s="2">
        <v>1135.25</v>
      </c>
      <c r="L946">
        <v>60165</v>
      </c>
      <c r="M946" s="2">
        <v>104129976.45</v>
      </c>
      <c r="N946">
        <v>5188</v>
      </c>
    </row>
    <row r="947" spans="1:14" x14ac:dyDescent="0.25">
      <c r="A947" s="1">
        <v>43859</v>
      </c>
      <c r="B947" t="s">
        <v>14</v>
      </c>
      <c r="C947" s="2">
        <v>1729.7</v>
      </c>
      <c r="D947" s="2">
        <v>1734</v>
      </c>
      <c r="E947" s="2">
        <v>1701</v>
      </c>
      <c r="F947" s="2">
        <v>1714.8</v>
      </c>
      <c r="G947" s="2">
        <v>1706</v>
      </c>
      <c r="H947" s="2">
        <v>1704.1</v>
      </c>
      <c r="I947" s="2">
        <v>1715.06</v>
      </c>
      <c r="J947" s="2">
        <v>2672.3</v>
      </c>
      <c r="K947" s="2">
        <v>1135.25</v>
      </c>
      <c r="L947">
        <v>46038</v>
      </c>
      <c r="M947" s="2">
        <v>78957795.5</v>
      </c>
      <c r="N947">
        <v>3905</v>
      </c>
    </row>
    <row r="948" spans="1:14" x14ac:dyDescent="0.25">
      <c r="A948" s="1">
        <v>43860</v>
      </c>
      <c r="B948" t="s">
        <v>14</v>
      </c>
      <c r="C948" s="2">
        <v>1710</v>
      </c>
      <c r="D948" s="2">
        <v>1712.1</v>
      </c>
      <c r="E948" s="2">
        <v>1651.1</v>
      </c>
      <c r="F948" s="2">
        <v>1704.1</v>
      </c>
      <c r="G948" s="2">
        <v>1674</v>
      </c>
      <c r="H948" s="2">
        <v>1672</v>
      </c>
      <c r="I948" s="2">
        <v>1675.7</v>
      </c>
      <c r="J948" s="2">
        <v>2672.3</v>
      </c>
      <c r="K948" s="2">
        <v>1135.25</v>
      </c>
      <c r="L948">
        <v>70207</v>
      </c>
      <c r="M948" s="2">
        <v>117645648.7</v>
      </c>
      <c r="N948">
        <v>5858</v>
      </c>
    </row>
    <row r="949" spans="1:14" x14ac:dyDescent="0.25">
      <c r="A949" s="1">
        <v>43861</v>
      </c>
      <c r="B949" t="s">
        <v>14</v>
      </c>
      <c r="C949" s="2">
        <v>1679.9</v>
      </c>
      <c r="D949" s="2">
        <v>1706.7</v>
      </c>
      <c r="E949" s="2">
        <v>1650</v>
      </c>
      <c r="F949" s="2">
        <v>1672</v>
      </c>
      <c r="G949" s="2">
        <v>1678.1</v>
      </c>
      <c r="H949" s="2">
        <v>1676.6</v>
      </c>
      <c r="I949" s="2">
        <v>1674.45</v>
      </c>
      <c r="J949" s="2">
        <v>2672.3</v>
      </c>
      <c r="K949" s="2">
        <v>1135.25</v>
      </c>
      <c r="L949">
        <v>75821</v>
      </c>
      <c r="M949" s="2">
        <v>126958333.84999999</v>
      </c>
      <c r="N949">
        <v>7041</v>
      </c>
    </row>
    <row r="950" spans="1:14" x14ac:dyDescent="0.25">
      <c r="A950" s="1">
        <v>43862</v>
      </c>
      <c r="B950" t="s">
        <v>14</v>
      </c>
      <c r="C950" s="2">
        <v>1661</v>
      </c>
      <c r="D950" s="2">
        <v>1740</v>
      </c>
      <c r="E950" s="2">
        <v>1619.8</v>
      </c>
      <c r="F950" s="2">
        <v>1676.6</v>
      </c>
      <c r="G950" s="2">
        <v>1638</v>
      </c>
      <c r="H950" s="2">
        <v>1642.4</v>
      </c>
      <c r="I950" s="2">
        <v>1696.26</v>
      </c>
      <c r="J950" s="2">
        <v>2672.3</v>
      </c>
      <c r="K950" s="2">
        <v>1135.25</v>
      </c>
      <c r="L950">
        <v>126315</v>
      </c>
      <c r="M950" s="2">
        <v>214263561.80000001</v>
      </c>
      <c r="N950">
        <v>11753</v>
      </c>
    </row>
    <row r="951" spans="1:14" x14ac:dyDescent="0.25">
      <c r="A951" s="1">
        <v>43864</v>
      </c>
      <c r="B951" t="s">
        <v>14</v>
      </c>
      <c r="C951" s="2">
        <v>1626</v>
      </c>
      <c r="D951" s="2">
        <v>1640</v>
      </c>
      <c r="E951" s="2">
        <v>1566.3</v>
      </c>
      <c r="F951" s="2">
        <v>1642.4</v>
      </c>
      <c r="G951" s="2">
        <v>1568</v>
      </c>
      <c r="H951" s="2">
        <v>1580.4</v>
      </c>
      <c r="I951" s="2">
        <v>1603.8</v>
      </c>
      <c r="J951" s="2">
        <v>2509.8000000000002</v>
      </c>
      <c r="K951" s="2">
        <v>1135.25</v>
      </c>
      <c r="L951">
        <v>72787</v>
      </c>
      <c r="M951" s="2">
        <v>116735842.09999999</v>
      </c>
      <c r="N951">
        <v>6819</v>
      </c>
    </row>
    <row r="952" spans="1:14" x14ac:dyDescent="0.25">
      <c r="A952" s="1">
        <v>43865</v>
      </c>
      <c r="B952" t="s">
        <v>14</v>
      </c>
      <c r="C952" s="2">
        <v>1584.9</v>
      </c>
      <c r="D952" s="2">
        <v>1624.55</v>
      </c>
      <c r="E952" s="2">
        <v>1564.55</v>
      </c>
      <c r="F952" s="2">
        <v>1580.4</v>
      </c>
      <c r="G952" s="2">
        <v>1609.25</v>
      </c>
      <c r="H952" s="2">
        <v>1607.05</v>
      </c>
      <c r="I952" s="2">
        <v>1605.1</v>
      </c>
      <c r="J952" s="2">
        <v>2509.8000000000002</v>
      </c>
      <c r="K952" s="2">
        <v>1135.25</v>
      </c>
      <c r="L952">
        <v>75135</v>
      </c>
      <c r="M952" s="2">
        <v>120599176.7</v>
      </c>
      <c r="N952">
        <v>5914</v>
      </c>
    </row>
    <row r="953" spans="1:14" x14ac:dyDescent="0.25">
      <c r="A953" s="1">
        <v>43866</v>
      </c>
      <c r="B953" t="s">
        <v>14</v>
      </c>
      <c r="C953" s="2">
        <v>1606.95</v>
      </c>
      <c r="D953" s="2">
        <v>1640</v>
      </c>
      <c r="E953" s="2">
        <v>1580</v>
      </c>
      <c r="F953" s="2">
        <v>1607.05</v>
      </c>
      <c r="G953" s="2">
        <v>1615</v>
      </c>
      <c r="H953" s="2">
        <v>1610.55</v>
      </c>
      <c r="I953" s="2">
        <v>1616.76</v>
      </c>
      <c r="J953" s="2">
        <v>2509.8000000000002</v>
      </c>
      <c r="K953" s="2">
        <v>1135.25</v>
      </c>
      <c r="L953">
        <v>56994</v>
      </c>
      <c r="M953" s="2">
        <v>92145533.799999997</v>
      </c>
      <c r="N953">
        <v>4768</v>
      </c>
    </row>
    <row r="954" spans="1:14" x14ac:dyDescent="0.25">
      <c r="A954" s="1">
        <v>43867</v>
      </c>
      <c r="B954" t="s">
        <v>14</v>
      </c>
      <c r="C954" s="2">
        <v>1620</v>
      </c>
      <c r="D954" s="2">
        <v>1648</v>
      </c>
      <c r="E954" s="2">
        <v>1605.2</v>
      </c>
      <c r="F954" s="2">
        <v>1610.55</v>
      </c>
      <c r="G954" s="2">
        <v>1610.15</v>
      </c>
      <c r="H954" s="2">
        <v>1610.05</v>
      </c>
      <c r="I954" s="2">
        <v>1626.55</v>
      </c>
      <c r="J954" s="2">
        <v>2509.8000000000002</v>
      </c>
      <c r="K954" s="2">
        <v>1135.25</v>
      </c>
      <c r="L954">
        <v>93054</v>
      </c>
      <c r="M954" s="2">
        <v>151357351.19999999</v>
      </c>
      <c r="N954">
        <v>6241</v>
      </c>
    </row>
    <row r="955" spans="1:14" x14ac:dyDescent="0.25">
      <c r="A955" s="1">
        <v>43868</v>
      </c>
      <c r="B955" t="s">
        <v>14</v>
      </c>
      <c r="C955" s="2">
        <v>1618.45</v>
      </c>
      <c r="D955" s="2">
        <v>1629.85</v>
      </c>
      <c r="E955" s="2">
        <v>1496.25</v>
      </c>
      <c r="F955" s="2">
        <v>1610.05</v>
      </c>
      <c r="G955" s="2">
        <v>1534</v>
      </c>
      <c r="H955" s="2">
        <v>1538.55</v>
      </c>
      <c r="I955" s="2">
        <v>1543.36</v>
      </c>
      <c r="J955" s="2">
        <v>2509.8000000000002</v>
      </c>
      <c r="K955" s="2">
        <v>1135.25</v>
      </c>
      <c r="L955">
        <v>467895</v>
      </c>
      <c r="M955" s="2">
        <v>722129436.64999998</v>
      </c>
      <c r="N955">
        <v>31752</v>
      </c>
    </row>
    <row r="956" spans="1:14" x14ac:dyDescent="0.25">
      <c r="A956" s="1">
        <v>43871</v>
      </c>
      <c r="B956" t="s">
        <v>14</v>
      </c>
      <c r="C956" s="2">
        <v>1534</v>
      </c>
      <c r="D956" s="2">
        <v>1538</v>
      </c>
      <c r="E956" s="2">
        <v>1460</v>
      </c>
      <c r="F956" s="2">
        <v>1538.55</v>
      </c>
      <c r="G956" s="2">
        <v>1460</v>
      </c>
      <c r="H956" s="2">
        <v>1462.95</v>
      </c>
      <c r="I956" s="2">
        <v>1489.77</v>
      </c>
      <c r="J956" s="2">
        <v>2410</v>
      </c>
      <c r="K956" s="2">
        <v>1135.25</v>
      </c>
      <c r="L956">
        <v>124432</v>
      </c>
      <c r="M956" s="2">
        <v>185375529</v>
      </c>
      <c r="N956">
        <v>9920</v>
      </c>
    </row>
    <row r="957" spans="1:14" x14ac:dyDescent="0.25">
      <c r="A957" s="1">
        <v>43872</v>
      </c>
      <c r="B957" t="s">
        <v>14</v>
      </c>
      <c r="C957" s="2">
        <v>1470</v>
      </c>
      <c r="D957" s="2">
        <v>1476.65</v>
      </c>
      <c r="E957" s="2">
        <v>1401</v>
      </c>
      <c r="F957" s="2">
        <v>1462.95</v>
      </c>
      <c r="G957" s="2">
        <v>1405.1</v>
      </c>
      <c r="H957" s="2">
        <v>1406.25</v>
      </c>
      <c r="I957" s="2">
        <v>1421.01</v>
      </c>
      <c r="J957" s="2">
        <v>2410</v>
      </c>
      <c r="K957" s="2">
        <v>1135.25</v>
      </c>
      <c r="L957">
        <v>134221</v>
      </c>
      <c r="M957" s="2">
        <v>190729999.5</v>
      </c>
      <c r="N957">
        <v>9976</v>
      </c>
    </row>
    <row r="958" spans="1:14" x14ac:dyDescent="0.25">
      <c r="A958" s="1">
        <v>43873</v>
      </c>
      <c r="B958" t="s">
        <v>14</v>
      </c>
      <c r="C958" s="2">
        <v>1411</v>
      </c>
      <c r="D958" s="2">
        <v>1414.1</v>
      </c>
      <c r="E958" s="2">
        <v>1350</v>
      </c>
      <c r="F958" s="2">
        <v>1406.25</v>
      </c>
      <c r="G958" s="2">
        <v>1369</v>
      </c>
      <c r="H958" s="2">
        <v>1365.65</v>
      </c>
      <c r="I958" s="2">
        <v>1371.25</v>
      </c>
      <c r="J958" s="2">
        <v>2410</v>
      </c>
      <c r="K958" s="2">
        <v>1135.25</v>
      </c>
      <c r="L958">
        <v>144300</v>
      </c>
      <c r="M958" s="2">
        <v>197871014.30000001</v>
      </c>
      <c r="N958">
        <v>10206</v>
      </c>
    </row>
    <row r="959" spans="1:14" x14ac:dyDescent="0.25">
      <c r="A959" s="1">
        <v>43874</v>
      </c>
      <c r="B959" t="s">
        <v>14</v>
      </c>
      <c r="C959" s="2">
        <v>1382</v>
      </c>
      <c r="D959" s="2">
        <v>1528.9</v>
      </c>
      <c r="E959" s="2">
        <v>1382</v>
      </c>
      <c r="F959" s="2">
        <v>1365.65</v>
      </c>
      <c r="G959" s="2">
        <v>1478</v>
      </c>
      <c r="H959" s="2">
        <v>1482.25</v>
      </c>
      <c r="I959" s="2">
        <v>1482.83</v>
      </c>
      <c r="J959" s="2">
        <v>2410</v>
      </c>
      <c r="K959" s="2">
        <v>1135.25</v>
      </c>
      <c r="L959">
        <v>742721</v>
      </c>
      <c r="M959" s="2">
        <v>1101332637.4000001</v>
      </c>
      <c r="N959">
        <v>41846</v>
      </c>
    </row>
    <row r="960" spans="1:14" x14ac:dyDescent="0.25">
      <c r="A960" s="1">
        <v>43875</v>
      </c>
      <c r="B960" t="s">
        <v>14</v>
      </c>
      <c r="C960" s="2">
        <v>1490</v>
      </c>
      <c r="D960" s="2">
        <v>1494</v>
      </c>
      <c r="E960" s="2">
        <v>1441</v>
      </c>
      <c r="F960" s="2">
        <v>1482.25</v>
      </c>
      <c r="G960" s="2">
        <v>1450.35</v>
      </c>
      <c r="H960" s="2">
        <v>1453.4</v>
      </c>
      <c r="I960" s="2">
        <v>1457.28</v>
      </c>
      <c r="J960" s="2">
        <v>2410</v>
      </c>
      <c r="K960" s="2">
        <v>1135.25</v>
      </c>
      <c r="L960">
        <v>131626</v>
      </c>
      <c r="M960" s="2">
        <v>191816382.90000001</v>
      </c>
      <c r="N960">
        <v>8878</v>
      </c>
    </row>
    <row r="961" spans="1:14" x14ac:dyDescent="0.25">
      <c r="A961" s="1">
        <v>43878</v>
      </c>
      <c r="B961" t="s">
        <v>14</v>
      </c>
      <c r="C961" s="2">
        <v>1459.9</v>
      </c>
      <c r="D961" s="2">
        <v>1466.2</v>
      </c>
      <c r="E961" s="2">
        <v>1398.05</v>
      </c>
      <c r="F961" s="2">
        <v>1453.4</v>
      </c>
      <c r="G961" s="2">
        <v>1403.1</v>
      </c>
      <c r="H961" s="2">
        <v>1406.3</v>
      </c>
      <c r="I961" s="2">
        <v>1416.59</v>
      </c>
      <c r="J961" s="2">
        <v>2410</v>
      </c>
      <c r="K961" s="2">
        <v>1135.25</v>
      </c>
      <c r="L961">
        <v>83784</v>
      </c>
      <c r="M961" s="2">
        <v>118687344.75</v>
      </c>
      <c r="N961">
        <v>5473</v>
      </c>
    </row>
    <row r="962" spans="1:14" x14ac:dyDescent="0.25">
      <c r="A962" s="1">
        <v>43879</v>
      </c>
      <c r="B962" t="s">
        <v>14</v>
      </c>
      <c r="C962" s="2">
        <v>1397.2</v>
      </c>
      <c r="D962" s="2">
        <v>1485</v>
      </c>
      <c r="E962" s="2">
        <v>1365.35</v>
      </c>
      <c r="F962" s="2">
        <v>1406.3</v>
      </c>
      <c r="G962" s="2">
        <v>1406.1</v>
      </c>
      <c r="H962" s="2">
        <v>1413.3</v>
      </c>
      <c r="I962" s="2">
        <v>1441.38</v>
      </c>
      <c r="J962" s="2">
        <v>2410</v>
      </c>
      <c r="K962" s="2">
        <v>1135.25</v>
      </c>
      <c r="L962">
        <v>226741</v>
      </c>
      <c r="M962" s="2">
        <v>326820987.05000001</v>
      </c>
      <c r="N962">
        <v>15461</v>
      </c>
    </row>
    <row r="963" spans="1:14" x14ac:dyDescent="0.25">
      <c r="A963" s="1">
        <v>43880</v>
      </c>
      <c r="B963" t="s">
        <v>14</v>
      </c>
      <c r="C963" s="2">
        <v>1424.85</v>
      </c>
      <c r="D963" s="2">
        <v>1458.7</v>
      </c>
      <c r="E963" s="2">
        <v>1405.1</v>
      </c>
      <c r="F963" s="2">
        <v>1413.3</v>
      </c>
      <c r="G963" s="2">
        <v>1412.1</v>
      </c>
      <c r="H963" s="2">
        <v>1412.9</v>
      </c>
      <c r="I963" s="2">
        <v>1426.72</v>
      </c>
      <c r="J963" s="2">
        <v>2410</v>
      </c>
      <c r="K963" s="2">
        <v>1135.25</v>
      </c>
      <c r="L963">
        <v>91978</v>
      </c>
      <c r="M963" s="2">
        <v>131226562.40000001</v>
      </c>
      <c r="N963">
        <v>7128</v>
      </c>
    </row>
    <row r="964" spans="1:14" x14ac:dyDescent="0.25">
      <c r="A964" s="1">
        <v>43881</v>
      </c>
      <c r="B964" t="s">
        <v>14</v>
      </c>
      <c r="C964" s="2">
        <v>1431</v>
      </c>
      <c r="D964" s="2">
        <v>1534</v>
      </c>
      <c r="E964" s="2">
        <v>1429.85</v>
      </c>
      <c r="F964" s="2">
        <v>1412.9</v>
      </c>
      <c r="G964" s="2">
        <v>1477.25</v>
      </c>
      <c r="H964" s="2">
        <v>1477.15</v>
      </c>
      <c r="I964" s="2">
        <v>1499.77</v>
      </c>
      <c r="J964" s="2">
        <v>2410</v>
      </c>
      <c r="K964" s="2">
        <v>1135.25</v>
      </c>
      <c r="L964">
        <v>449904</v>
      </c>
      <c r="M964" s="2">
        <v>674751191.54999995</v>
      </c>
      <c r="N964">
        <v>27108</v>
      </c>
    </row>
    <row r="965" spans="1:14" x14ac:dyDescent="0.25">
      <c r="A965" s="1">
        <v>43885</v>
      </c>
      <c r="B965" t="s">
        <v>14</v>
      </c>
      <c r="C965" s="2">
        <v>1454.9</v>
      </c>
      <c r="D965" s="2">
        <v>1469</v>
      </c>
      <c r="E965" s="2">
        <v>1420</v>
      </c>
      <c r="F965" s="2">
        <v>1477.15</v>
      </c>
      <c r="G965" s="2">
        <v>1433</v>
      </c>
      <c r="H965" s="2">
        <v>1426.05</v>
      </c>
      <c r="I965" s="2">
        <v>1440.75</v>
      </c>
      <c r="J965" s="2">
        <v>2410</v>
      </c>
      <c r="K965" s="2">
        <v>1135.25</v>
      </c>
      <c r="L965">
        <v>69857</v>
      </c>
      <c r="M965" s="2">
        <v>100646181.5</v>
      </c>
      <c r="N965">
        <v>6175</v>
      </c>
    </row>
    <row r="966" spans="1:14" x14ac:dyDescent="0.25">
      <c r="A966" s="1">
        <v>43886</v>
      </c>
      <c r="B966" t="s">
        <v>14</v>
      </c>
      <c r="C966" s="2">
        <v>1426</v>
      </c>
      <c r="D966" s="2">
        <v>1462.1</v>
      </c>
      <c r="E966" s="2">
        <v>1410</v>
      </c>
      <c r="F966" s="2">
        <v>1426.05</v>
      </c>
      <c r="G966" s="2">
        <v>1425</v>
      </c>
      <c r="H966" s="2">
        <v>1416.55</v>
      </c>
      <c r="I966" s="2">
        <v>1427.92</v>
      </c>
      <c r="J966" s="2">
        <v>2410</v>
      </c>
      <c r="K966" s="2">
        <v>1135.25</v>
      </c>
      <c r="L966">
        <v>62804</v>
      </c>
      <c r="M966" s="2">
        <v>89679344.400000006</v>
      </c>
      <c r="N966">
        <v>5293</v>
      </c>
    </row>
    <row r="967" spans="1:14" x14ac:dyDescent="0.25">
      <c r="A967" s="1">
        <v>43887</v>
      </c>
      <c r="B967" t="s">
        <v>14</v>
      </c>
      <c r="C967" s="2">
        <v>1400</v>
      </c>
      <c r="D967" s="2">
        <v>1425.15</v>
      </c>
      <c r="E967" s="2">
        <v>1361.1</v>
      </c>
      <c r="F967" s="2">
        <v>1416.55</v>
      </c>
      <c r="G967" s="2">
        <v>1373.55</v>
      </c>
      <c r="H967" s="2">
        <v>1374.3</v>
      </c>
      <c r="I967" s="2">
        <v>1381.9</v>
      </c>
      <c r="J967" s="2">
        <v>2410</v>
      </c>
      <c r="K967" s="2">
        <v>1135.25</v>
      </c>
      <c r="L967">
        <v>104556</v>
      </c>
      <c r="M967" s="2">
        <v>144486282</v>
      </c>
      <c r="N967">
        <v>8113</v>
      </c>
    </row>
    <row r="968" spans="1:14" x14ac:dyDescent="0.25">
      <c r="A968" s="1">
        <v>43888</v>
      </c>
      <c r="B968" t="s">
        <v>14</v>
      </c>
      <c r="C968" s="2">
        <v>1368</v>
      </c>
      <c r="D968" s="2">
        <v>1378</v>
      </c>
      <c r="E968" s="2">
        <v>1322.2</v>
      </c>
      <c r="F968" s="2">
        <v>1374.3</v>
      </c>
      <c r="G968" s="2">
        <v>1335.85</v>
      </c>
      <c r="H968" s="2">
        <v>1332.85</v>
      </c>
      <c r="I968" s="2">
        <v>1337.53</v>
      </c>
      <c r="J968" s="2">
        <v>2410</v>
      </c>
      <c r="K968" s="2">
        <v>1135.25</v>
      </c>
      <c r="L968">
        <v>73710</v>
      </c>
      <c r="M968" s="2">
        <v>98589330.900000006</v>
      </c>
      <c r="N968">
        <v>6377</v>
      </c>
    </row>
    <row r="969" spans="1:14" x14ac:dyDescent="0.25">
      <c r="A969" s="1">
        <v>43889</v>
      </c>
      <c r="B969" t="s">
        <v>14</v>
      </c>
      <c r="C969" s="2">
        <v>1268.95</v>
      </c>
      <c r="D969" s="2">
        <v>1269.9000000000001</v>
      </c>
      <c r="E969" s="2">
        <v>1212.5</v>
      </c>
      <c r="F969" s="2">
        <v>1332.85</v>
      </c>
      <c r="G969" s="2">
        <v>1240</v>
      </c>
      <c r="H969" s="2">
        <v>1225.5999999999999</v>
      </c>
      <c r="I969" s="2">
        <v>1238.96</v>
      </c>
      <c r="J969" s="2">
        <v>2410</v>
      </c>
      <c r="K969" s="2">
        <v>1135.25</v>
      </c>
      <c r="L969">
        <v>140676</v>
      </c>
      <c r="M969" s="2">
        <v>174291989</v>
      </c>
      <c r="N969">
        <v>11159</v>
      </c>
    </row>
    <row r="970" spans="1:14" x14ac:dyDescent="0.25">
      <c r="A970" s="1">
        <v>43892</v>
      </c>
      <c r="B970" t="s">
        <v>14</v>
      </c>
      <c r="C970" s="2">
        <v>1269</v>
      </c>
      <c r="D970" s="2">
        <v>1295</v>
      </c>
      <c r="E970" s="2">
        <v>1180</v>
      </c>
      <c r="F970" s="2">
        <v>1225.5999999999999</v>
      </c>
      <c r="G970" s="2">
        <v>1196.2</v>
      </c>
      <c r="H970" s="2">
        <v>1196.9000000000001</v>
      </c>
      <c r="I970" s="2">
        <v>1237.72</v>
      </c>
      <c r="J970" s="2">
        <v>2410</v>
      </c>
      <c r="K970" s="2">
        <v>1135.25</v>
      </c>
      <c r="L970">
        <v>99318</v>
      </c>
      <c r="M970" s="2">
        <v>122927946.5</v>
      </c>
      <c r="N970">
        <v>7989</v>
      </c>
    </row>
    <row r="971" spans="1:14" x14ac:dyDescent="0.25">
      <c r="A971" s="1">
        <v>43893</v>
      </c>
      <c r="B971" t="s">
        <v>14</v>
      </c>
      <c r="C971" s="2">
        <v>1278</v>
      </c>
      <c r="D971" s="2">
        <v>1278</v>
      </c>
      <c r="E971" s="2">
        <v>1175</v>
      </c>
      <c r="F971" s="2">
        <v>1196.9000000000001</v>
      </c>
      <c r="G971" s="2">
        <v>1223.7</v>
      </c>
      <c r="H971" s="2">
        <v>1212.4000000000001</v>
      </c>
      <c r="I971" s="2">
        <v>1206.97</v>
      </c>
      <c r="J971" s="2">
        <v>2410</v>
      </c>
      <c r="K971" s="2">
        <v>1135.25</v>
      </c>
      <c r="L971">
        <v>114672</v>
      </c>
      <c r="M971" s="2">
        <v>138405586.5</v>
      </c>
      <c r="N971">
        <v>8145</v>
      </c>
    </row>
    <row r="972" spans="1:14" x14ac:dyDescent="0.25">
      <c r="A972" s="1">
        <v>43894</v>
      </c>
      <c r="B972" t="s">
        <v>14</v>
      </c>
      <c r="C972" s="2">
        <v>1223.7</v>
      </c>
      <c r="D972" s="2">
        <v>1230</v>
      </c>
      <c r="E972" s="2">
        <v>1101.2</v>
      </c>
      <c r="F972" s="2">
        <v>1212.4000000000001</v>
      </c>
      <c r="G972" s="2">
        <v>1145</v>
      </c>
      <c r="H972" s="2">
        <v>1149.7</v>
      </c>
      <c r="I972" s="2">
        <v>1163.43</v>
      </c>
      <c r="J972" s="2">
        <v>2410</v>
      </c>
      <c r="K972" s="2">
        <v>1101.2</v>
      </c>
      <c r="L972">
        <v>106834</v>
      </c>
      <c r="M972" s="2">
        <v>124293416.45</v>
      </c>
      <c r="N972">
        <v>8549</v>
      </c>
    </row>
    <row r="973" spans="1:14" x14ac:dyDescent="0.25">
      <c r="A973" s="1">
        <v>43895</v>
      </c>
      <c r="B973" t="s">
        <v>14</v>
      </c>
      <c r="C973" s="2">
        <v>1156</v>
      </c>
      <c r="D973" s="2">
        <v>1194.95</v>
      </c>
      <c r="E973" s="2">
        <v>1120.3</v>
      </c>
      <c r="F973" s="2">
        <v>1149.7</v>
      </c>
      <c r="G973" s="2">
        <v>1143.5</v>
      </c>
      <c r="H973" s="2">
        <v>1144.2</v>
      </c>
      <c r="I973" s="2">
        <v>1153.02</v>
      </c>
      <c r="J973" s="2">
        <v>2410</v>
      </c>
      <c r="K973" s="2">
        <v>1101.2</v>
      </c>
      <c r="L973">
        <v>114448</v>
      </c>
      <c r="M973" s="2">
        <v>131960965.2</v>
      </c>
      <c r="N973">
        <v>9416</v>
      </c>
    </row>
    <row r="974" spans="1:14" x14ac:dyDescent="0.25">
      <c r="A974" s="1">
        <v>43896</v>
      </c>
      <c r="B974" t="s">
        <v>14</v>
      </c>
      <c r="C974" s="2">
        <v>1095.95</v>
      </c>
      <c r="D974" s="2">
        <v>1095.95</v>
      </c>
      <c r="E974" s="2">
        <v>1029.8</v>
      </c>
      <c r="F974" s="2">
        <v>1144.2</v>
      </c>
      <c r="G974" s="2">
        <v>1055</v>
      </c>
      <c r="H974" s="2">
        <v>1058.2</v>
      </c>
      <c r="I974" s="2">
        <v>1054.82</v>
      </c>
      <c r="J974" s="2">
        <v>2410</v>
      </c>
      <c r="K974" s="2">
        <v>1029.8</v>
      </c>
      <c r="L974">
        <v>126028</v>
      </c>
      <c r="M974" s="2">
        <v>132936361.45</v>
      </c>
      <c r="N974">
        <v>9413</v>
      </c>
    </row>
    <row r="975" spans="1:14" x14ac:dyDescent="0.25">
      <c r="A975" s="1">
        <v>43899</v>
      </c>
      <c r="B975" t="s">
        <v>14</v>
      </c>
      <c r="C975">
        <v>980</v>
      </c>
      <c r="D975">
        <v>989.55</v>
      </c>
      <c r="E975">
        <v>931</v>
      </c>
      <c r="F975" s="2">
        <v>1058.2</v>
      </c>
      <c r="G975">
        <v>955</v>
      </c>
      <c r="H975">
        <v>966.1</v>
      </c>
      <c r="I975">
        <v>961.86</v>
      </c>
      <c r="J975" s="2">
        <v>2410</v>
      </c>
      <c r="K975">
        <v>931</v>
      </c>
      <c r="L975">
        <v>130920</v>
      </c>
      <c r="M975" s="2">
        <v>125926584.84999999</v>
      </c>
      <c r="N975">
        <v>11334</v>
      </c>
    </row>
    <row r="976" spans="1:14" x14ac:dyDescent="0.25">
      <c r="A976" s="1">
        <v>43901</v>
      </c>
      <c r="B976" t="s">
        <v>14</v>
      </c>
      <c r="C976">
        <v>966</v>
      </c>
      <c r="D976" s="2">
        <v>1074</v>
      </c>
      <c r="E976">
        <v>935</v>
      </c>
      <c r="F976">
        <v>966.1</v>
      </c>
      <c r="G976" s="2">
        <v>1025</v>
      </c>
      <c r="H976" s="2">
        <v>1028.0999999999999</v>
      </c>
      <c r="I976" s="2">
        <v>1026.45</v>
      </c>
      <c r="J976" s="2">
        <v>2410</v>
      </c>
      <c r="K976">
        <v>931</v>
      </c>
      <c r="L976">
        <v>289407</v>
      </c>
      <c r="M976" s="2">
        <v>297060447</v>
      </c>
      <c r="N976">
        <v>23473</v>
      </c>
    </row>
    <row r="977" spans="1:14" x14ac:dyDescent="0.25">
      <c r="A977" s="1">
        <v>43902</v>
      </c>
      <c r="B977" t="s">
        <v>14</v>
      </c>
      <c r="C977">
        <v>934</v>
      </c>
      <c r="D977">
        <v>956.35</v>
      </c>
      <c r="E977">
        <v>860.3</v>
      </c>
      <c r="F977" s="2">
        <v>1028.0999999999999</v>
      </c>
      <c r="G977">
        <v>874</v>
      </c>
      <c r="H977">
        <v>891.15</v>
      </c>
      <c r="I977">
        <v>919.4</v>
      </c>
      <c r="J977" s="2">
        <v>2410</v>
      </c>
      <c r="K977">
        <v>860.3</v>
      </c>
      <c r="L977">
        <v>141257</v>
      </c>
      <c r="M977" s="2">
        <v>129872065.75</v>
      </c>
      <c r="N977">
        <v>11960</v>
      </c>
    </row>
    <row r="978" spans="1:14" x14ac:dyDescent="0.25">
      <c r="A978" s="1">
        <v>43903</v>
      </c>
      <c r="B978" t="s">
        <v>14</v>
      </c>
      <c r="C978">
        <v>741</v>
      </c>
      <c r="D978">
        <v>912</v>
      </c>
      <c r="E978">
        <v>712.95</v>
      </c>
      <c r="F978">
        <v>891.15</v>
      </c>
      <c r="G978">
        <v>860</v>
      </c>
      <c r="H978">
        <v>857.95</v>
      </c>
      <c r="I978">
        <v>838.52</v>
      </c>
      <c r="J978" s="2">
        <v>2410</v>
      </c>
      <c r="K978">
        <v>712.95</v>
      </c>
      <c r="L978">
        <v>216138</v>
      </c>
      <c r="M978" s="2">
        <v>181236804.59999999</v>
      </c>
      <c r="N978">
        <v>17645</v>
      </c>
    </row>
    <row r="979" spans="1:14" x14ac:dyDescent="0.25">
      <c r="A979" s="1">
        <v>43906</v>
      </c>
      <c r="B979" t="s">
        <v>14</v>
      </c>
      <c r="C979">
        <v>815</v>
      </c>
      <c r="D979">
        <v>831</v>
      </c>
      <c r="E979">
        <v>770</v>
      </c>
      <c r="F979">
        <v>857.95</v>
      </c>
      <c r="G979">
        <v>779</v>
      </c>
      <c r="H979">
        <v>780</v>
      </c>
      <c r="I979">
        <v>795.29</v>
      </c>
      <c r="J979" s="2">
        <v>2374</v>
      </c>
      <c r="K979">
        <v>712.95</v>
      </c>
      <c r="L979">
        <v>132223</v>
      </c>
      <c r="M979" s="2">
        <v>105155771.05</v>
      </c>
      <c r="N979">
        <v>11867</v>
      </c>
    </row>
    <row r="980" spans="1:14" x14ac:dyDescent="0.25">
      <c r="A980" s="1">
        <v>43907</v>
      </c>
      <c r="B980" t="s">
        <v>14</v>
      </c>
      <c r="C980">
        <v>775</v>
      </c>
      <c r="D980">
        <v>785.95</v>
      </c>
      <c r="E980">
        <v>709.8</v>
      </c>
      <c r="F980">
        <v>780</v>
      </c>
      <c r="G980">
        <v>719.35</v>
      </c>
      <c r="H980">
        <v>719.3</v>
      </c>
      <c r="I980">
        <v>743.11</v>
      </c>
      <c r="J980" s="2">
        <v>2374</v>
      </c>
      <c r="K980">
        <v>709.8</v>
      </c>
      <c r="L980">
        <v>156127</v>
      </c>
      <c r="M980" s="2">
        <v>116018906.09999999</v>
      </c>
      <c r="N980">
        <v>11957</v>
      </c>
    </row>
    <row r="981" spans="1:14" x14ac:dyDescent="0.25">
      <c r="A981" s="1">
        <v>43908</v>
      </c>
      <c r="B981" t="s">
        <v>14</v>
      </c>
      <c r="C981">
        <v>728</v>
      </c>
      <c r="D981">
        <v>741</v>
      </c>
      <c r="E981">
        <v>653.79999999999995</v>
      </c>
      <c r="F981">
        <v>719.3</v>
      </c>
      <c r="G981">
        <v>677.25</v>
      </c>
      <c r="H981">
        <v>677.6</v>
      </c>
      <c r="I981">
        <v>682.86</v>
      </c>
      <c r="J981" s="2">
        <v>2374</v>
      </c>
      <c r="K981">
        <v>653.79999999999995</v>
      </c>
      <c r="L981">
        <v>131801</v>
      </c>
      <c r="M981" s="2">
        <v>90001413.400000006</v>
      </c>
      <c r="N981">
        <v>11493</v>
      </c>
    </row>
    <row r="982" spans="1:14" x14ac:dyDescent="0.25">
      <c r="A982" s="1">
        <v>43909</v>
      </c>
      <c r="B982" t="s">
        <v>14</v>
      </c>
      <c r="C982">
        <v>630</v>
      </c>
      <c r="D982">
        <v>679</v>
      </c>
      <c r="E982">
        <v>609.85</v>
      </c>
      <c r="F982">
        <v>677.6</v>
      </c>
      <c r="G982">
        <v>635</v>
      </c>
      <c r="H982">
        <v>636.5</v>
      </c>
      <c r="I982">
        <v>638.89</v>
      </c>
      <c r="J982" s="2">
        <v>2374</v>
      </c>
      <c r="K982">
        <v>609.85</v>
      </c>
      <c r="L982">
        <v>118989</v>
      </c>
      <c r="M982" s="2">
        <v>76020288.950000003</v>
      </c>
      <c r="N982">
        <v>9253</v>
      </c>
    </row>
    <row r="983" spans="1:14" x14ac:dyDescent="0.25">
      <c r="A983" s="1">
        <v>43910</v>
      </c>
      <c r="B983" t="s">
        <v>14</v>
      </c>
      <c r="C983">
        <v>660</v>
      </c>
      <c r="D983">
        <v>700</v>
      </c>
      <c r="E983">
        <v>632.04999999999995</v>
      </c>
      <c r="F983">
        <v>636.5</v>
      </c>
      <c r="G983">
        <v>698.05</v>
      </c>
      <c r="H983">
        <v>685.75</v>
      </c>
      <c r="I983">
        <v>670.68</v>
      </c>
      <c r="J983" s="2">
        <v>2374</v>
      </c>
      <c r="K983">
        <v>609.85</v>
      </c>
      <c r="L983">
        <v>156952</v>
      </c>
      <c r="M983" s="2">
        <v>105265250.25</v>
      </c>
      <c r="N983">
        <v>12087</v>
      </c>
    </row>
    <row r="984" spans="1:14" x14ac:dyDescent="0.25">
      <c r="A984" s="1">
        <v>43913</v>
      </c>
      <c r="B984" t="s">
        <v>14</v>
      </c>
      <c r="C984">
        <v>644</v>
      </c>
      <c r="D984">
        <v>644</v>
      </c>
      <c r="E984">
        <v>617.20000000000005</v>
      </c>
      <c r="F984">
        <v>685.75</v>
      </c>
      <c r="G984">
        <v>623</v>
      </c>
      <c r="H984">
        <v>620.45000000000005</v>
      </c>
      <c r="I984">
        <v>625.38</v>
      </c>
      <c r="J984" s="2">
        <v>2374</v>
      </c>
      <c r="K984">
        <v>609.85</v>
      </c>
      <c r="L984">
        <v>55372</v>
      </c>
      <c r="M984" s="2">
        <v>34628532.450000003</v>
      </c>
      <c r="N984">
        <v>4470</v>
      </c>
    </row>
    <row r="985" spans="1:14" x14ac:dyDescent="0.25">
      <c r="A985" s="1">
        <v>43914</v>
      </c>
      <c r="B985" t="s">
        <v>14</v>
      </c>
      <c r="C985">
        <v>630</v>
      </c>
      <c r="D985">
        <v>659.2</v>
      </c>
      <c r="E985">
        <v>580.1</v>
      </c>
      <c r="F985">
        <v>620.45000000000005</v>
      </c>
      <c r="G985">
        <v>650</v>
      </c>
      <c r="H985">
        <v>636.25</v>
      </c>
      <c r="I985">
        <v>623.20000000000005</v>
      </c>
      <c r="J985" s="2">
        <v>2374</v>
      </c>
      <c r="K985">
        <v>580.1</v>
      </c>
      <c r="L985">
        <v>95725</v>
      </c>
      <c r="M985" s="2">
        <v>59656203.5</v>
      </c>
      <c r="N985">
        <v>7237</v>
      </c>
    </row>
    <row r="986" spans="1:14" x14ac:dyDescent="0.25">
      <c r="A986" s="1">
        <v>43915</v>
      </c>
      <c r="B986" t="s">
        <v>14</v>
      </c>
      <c r="C986">
        <v>620</v>
      </c>
      <c r="D986">
        <v>699.85</v>
      </c>
      <c r="E986">
        <v>605.54999999999995</v>
      </c>
      <c r="F986">
        <v>636.25</v>
      </c>
      <c r="G986">
        <v>699.85</v>
      </c>
      <c r="H986">
        <v>696.35</v>
      </c>
      <c r="I986">
        <v>668.16</v>
      </c>
      <c r="J986" s="2">
        <v>2374</v>
      </c>
      <c r="K986">
        <v>580.1</v>
      </c>
      <c r="L986">
        <v>129339</v>
      </c>
      <c r="M986" s="2">
        <v>86419744</v>
      </c>
      <c r="N986">
        <v>7579</v>
      </c>
    </row>
    <row r="987" spans="1:14" x14ac:dyDescent="0.25">
      <c r="A987" s="1">
        <v>43916</v>
      </c>
      <c r="B987" t="s">
        <v>14</v>
      </c>
      <c r="C987">
        <v>725.9</v>
      </c>
      <c r="D987">
        <v>765.95</v>
      </c>
      <c r="E987">
        <v>725</v>
      </c>
      <c r="F987">
        <v>696.35</v>
      </c>
      <c r="G987">
        <v>765.95</v>
      </c>
      <c r="H987">
        <v>765.95</v>
      </c>
      <c r="I987">
        <v>754.84</v>
      </c>
      <c r="J987" s="2">
        <v>2374</v>
      </c>
      <c r="K987">
        <v>580.1</v>
      </c>
      <c r="L987">
        <v>116444</v>
      </c>
      <c r="M987" s="2">
        <v>87896844</v>
      </c>
      <c r="N987">
        <v>7252</v>
      </c>
    </row>
    <row r="988" spans="1:14" x14ac:dyDescent="0.25">
      <c r="A988" s="1">
        <v>43917</v>
      </c>
      <c r="B988" t="s">
        <v>14</v>
      </c>
      <c r="C988">
        <v>830</v>
      </c>
      <c r="D988">
        <v>842.45</v>
      </c>
      <c r="E988">
        <v>780</v>
      </c>
      <c r="F988">
        <v>765.95</v>
      </c>
      <c r="G988">
        <v>815</v>
      </c>
      <c r="H988">
        <v>811.8</v>
      </c>
      <c r="I988">
        <v>816.61</v>
      </c>
      <c r="J988" s="2">
        <v>2374</v>
      </c>
      <c r="K988">
        <v>580.1</v>
      </c>
      <c r="L988">
        <v>130773</v>
      </c>
      <c r="M988" s="2">
        <v>106790753.90000001</v>
      </c>
      <c r="N988">
        <v>8888</v>
      </c>
    </row>
    <row r="989" spans="1:14" x14ac:dyDescent="0.25">
      <c r="A989" s="1">
        <v>43920</v>
      </c>
      <c r="B989" t="s">
        <v>14</v>
      </c>
      <c r="C989">
        <v>798.9</v>
      </c>
      <c r="D989">
        <v>869.9</v>
      </c>
      <c r="E989">
        <v>750</v>
      </c>
      <c r="F989">
        <v>811.8</v>
      </c>
      <c r="G989">
        <v>822.3</v>
      </c>
      <c r="H989">
        <v>822.25</v>
      </c>
      <c r="I989">
        <v>826.86</v>
      </c>
      <c r="J989" s="2">
        <v>2330.0500000000002</v>
      </c>
      <c r="K989">
        <v>580.1</v>
      </c>
      <c r="L989">
        <v>115519</v>
      </c>
      <c r="M989" s="2">
        <v>95518084.349999994</v>
      </c>
      <c r="N989">
        <v>8522</v>
      </c>
    </row>
    <row r="990" spans="1:14" x14ac:dyDescent="0.25">
      <c r="A990" s="1">
        <v>43921</v>
      </c>
      <c r="B990" t="s">
        <v>14</v>
      </c>
      <c r="C990">
        <v>855</v>
      </c>
      <c r="D990">
        <v>859</v>
      </c>
      <c r="E990">
        <v>822</v>
      </c>
      <c r="F990">
        <v>822.25</v>
      </c>
      <c r="G990">
        <v>845</v>
      </c>
      <c r="H990">
        <v>844.7</v>
      </c>
      <c r="I990">
        <v>845.13</v>
      </c>
      <c r="J990" s="2">
        <v>2330.0500000000002</v>
      </c>
      <c r="K990">
        <v>580.1</v>
      </c>
      <c r="L990">
        <v>86275</v>
      </c>
      <c r="M990" s="2">
        <v>72913678.799999997</v>
      </c>
      <c r="N990">
        <v>6037</v>
      </c>
    </row>
    <row r="991" spans="1:14" x14ac:dyDescent="0.25">
      <c r="A991" s="1">
        <v>43922</v>
      </c>
      <c r="B991" t="s">
        <v>14</v>
      </c>
      <c r="C991">
        <v>852</v>
      </c>
      <c r="D991">
        <v>859.9</v>
      </c>
      <c r="E991">
        <v>830</v>
      </c>
      <c r="F991">
        <v>844.7</v>
      </c>
      <c r="G991">
        <v>836.1</v>
      </c>
      <c r="H991">
        <v>841.1</v>
      </c>
      <c r="I991">
        <v>840.48</v>
      </c>
      <c r="J991" s="2">
        <v>2330.0500000000002</v>
      </c>
      <c r="K991">
        <v>580.1</v>
      </c>
      <c r="L991">
        <v>42995</v>
      </c>
      <c r="M991" s="2">
        <v>36136487.200000003</v>
      </c>
      <c r="N991">
        <v>4212</v>
      </c>
    </row>
    <row r="992" spans="1:14" x14ac:dyDescent="0.25">
      <c r="A992" s="1">
        <v>43924</v>
      </c>
      <c r="B992" t="s">
        <v>14</v>
      </c>
      <c r="C992">
        <v>843.1</v>
      </c>
      <c r="D992">
        <v>845.05</v>
      </c>
      <c r="E992">
        <v>805.5</v>
      </c>
      <c r="F992">
        <v>841.1</v>
      </c>
      <c r="G992">
        <v>813</v>
      </c>
      <c r="H992">
        <v>812.65</v>
      </c>
      <c r="I992">
        <v>818</v>
      </c>
      <c r="J992" s="2">
        <v>2330.0500000000002</v>
      </c>
      <c r="K992">
        <v>580.1</v>
      </c>
      <c r="L992">
        <v>36061</v>
      </c>
      <c r="M992" s="2">
        <v>29498036.25</v>
      </c>
      <c r="N992">
        <v>3820</v>
      </c>
    </row>
    <row r="993" spans="1:14" x14ac:dyDescent="0.25">
      <c r="A993" s="1">
        <v>43928</v>
      </c>
      <c r="B993" t="s">
        <v>14</v>
      </c>
      <c r="C993">
        <v>846</v>
      </c>
      <c r="D993">
        <v>853.25</v>
      </c>
      <c r="E993">
        <v>835</v>
      </c>
      <c r="F993">
        <v>812.65</v>
      </c>
      <c r="G993">
        <v>853.25</v>
      </c>
      <c r="H993">
        <v>853.25</v>
      </c>
      <c r="I993">
        <v>846.63</v>
      </c>
      <c r="J993" s="2">
        <v>2313.6</v>
      </c>
      <c r="K993">
        <v>580.1</v>
      </c>
      <c r="L993">
        <v>46667</v>
      </c>
      <c r="M993" s="2">
        <v>39509715.700000003</v>
      </c>
      <c r="N993">
        <v>3173</v>
      </c>
    </row>
    <row r="994" spans="1:14" x14ac:dyDescent="0.25">
      <c r="A994" s="1">
        <v>43929</v>
      </c>
      <c r="B994" t="s">
        <v>14</v>
      </c>
      <c r="C994">
        <v>859</v>
      </c>
      <c r="D994">
        <v>895.9</v>
      </c>
      <c r="E994">
        <v>854</v>
      </c>
      <c r="F994">
        <v>853.25</v>
      </c>
      <c r="G994">
        <v>895.9</v>
      </c>
      <c r="H994">
        <v>895.9</v>
      </c>
      <c r="I994">
        <v>877.31</v>
      </c>
      <c r="J994" s="2">
        <v>2313.6</v>
      </c>
      <c r="K994">
        <v>580.1</v>
      </c>
      <c r="L994">
        <v>107870</v>
      </c>
      <c r="M994" s="2">
        <v>94635749.599999994</v>
      </c>
      <c r="N994">
        <v>7137</v>
      </c>
    </row>
    <row r="995" spans="1:14" x14ac:dyDescent="0.25">
      <c r="A995" s="1">
        <v>43930</v>
      </c>
      <c r="B995" t="s">
        <v>14</v>
      </c>
      <c r="C995">
        <v>923</v>
      </c>
      <c r="D995">
        <v>940.65</v>
      </c>
      <c r="E995">
        <v>905</v>
      </c>
      <c r="F995">
        <v>895.9</v>
      </c>
      <c r="G995">
        <v>940.65</v>
      </c>
      <c r="H995">
        <v>940.65</v>
      </c>
      <c r="I995">
        <v>934.47</v>
      </c>
      <c r="J995" s="2">
        <v>2313.6</v>
      </c>
      <c r="K995">
        <v>580.1</v>
      </c>
      <c r="L995">
        <v>103005</v>
      </c>
      <c r="M995" s="2">
        <v>96254735.799999997</v>
      </c>
      <c r="N995">
        <v>4008</v>
      </c>
    </row>
    <row r="996" spans="1:14" x14ac:dyDescent="0.25">
      <c r="A996" s="1">
        <v>43934</v>
      </c>
      <c r="B996" t="s">
        <v>14</v>
      </c>
      <c r="C996">
        <v>985</v>
      </c>
      <c r="D996">
        <v>987.65</v>
      </c>
      <c r="E996">
        <v>960</v>
      </c>
      <c r="F996">
        <v>940.65</v>
      </c>
      <c r="G996">
        <v>987.65</v>
      </c>
      <c r="H996">
        <v>987.65</v>
      </c>
      <c r="I996">
        <v>981.16</v>
      </c>
      <c r="J996" s="2">
        <v>2313.6</v>
      </c>
      <c r="K996">
        <v>580.1</v>
      </c>
      <c r="L996">
        <v>59231</v>
      </c>
      <c r="M996" s="2">
        <v>58114873.100000001</v>
      </c>
      <c r="N996">
        <v>3307</v>
      </c>
    </row>
    <row r="997" spans="1:14" x14ac:dyDescent="0.25">
      <c r="A997" s="1">
        <v>43936</v>
      </c>
      <c r="B997" t="s">
        <v>14</v>
      </c>
      <c r="C997" s="2">
        <v>1037</v>
      </c>
      <c r="D997" s="2">
        <v>1037</v>
      </c>
      <c r="E997" s="2">
        <v>1008</v>
      </c>
      <c r="F997">
        <v>987.65</v>
      </c>
      <c r="G997" s="2">
        <v>1037</v>
      </c>
      <c r="H997" s="2">
        <v>1037</v>
      </c>
      <c r="I997" s="2">
        <v>1035.25</v>
      </c>
      <c r="J997" s="2">
        <v>2313.6</v>
      </c>
      <c r="K997">
        <v>580.1</v>
      </c>
      <c r="L997">
        <v>36904</v>
      </c>
      <c r="M997" s="2">
        <v>38204750.299999997</v>
      </c>
      <c r="N997">
        <v>1559</v>
      </c>
    </row>
    <row r="998" spans="1:14" x14ac:dyDescent="0.25">
      <c r="A998" s="1">
        <v>43937</v>
      </c>
      <c r="B998" t="s">
        <v>14</v>
      </c>
      <c r="C998" s="2">
        <v>1074</v>
      </c>
      <c r="D998" s="2">
        <v>1088.8499999999999</v>
      </c>
      <c r="E998" s="2">
        <v>1064.05</v>
      </c>
      <c r="F998" s="2">
        <v>1037</v>
      </c>
      <c r="G998" s="2">
        <v>1088.8499999999999</v>
      </c>
      <c r="H998" s="2">
        <v>1088.8499999999999</v>
      </c>
      <c r="I998" s="2">
        <v>1080.3699999999999</v>
      </c>
      <c r="J998" s="2">
        <v>2313.6</v>
      </c>
      <c r="K998">
        <v>580.1</v>
      </c>
      <c r="L998">
        <v>38361</v>
      </c>
      <c r="M998" s="2">
        <v>41444019.799999997</v>
      </c>
      <c r="N998">
        <v>2183</v>
      </c>
    </row>
    <row r="999" spans="1:14" x14ac:dyDescent="0.25">
      <c r="A999" s="1">
        <v>43938</v>
      </c>
      <c r="B999" t="s">
        <v>14</v>
      </c>
      <c r="C999" s="2">
        <v>1143.25</v>
      </c>
      <c r="D999" s="2">
        <v>1143.25</v>
      </c>
      <c r="E999" s="2">
        <v>1143.25</v>
      </c>
      <c r="F999" s="2">
        <v>1088.8499999999999</v>
      </c>
      <c r="G999" s="2">
        <v>1143.25</v>
      </c>
      <c r="H999" s="2">
        <v>1143.25</v>
      </c>
      <c r="I999" s="2">
        <v>1143.25</v>
      </c>
      <c r="J999" s="2">
        <v>2313.6</v>
      </c>
      <c r="K999">
        <v>580.1</v>
      </c>
      <c r="L999">
        <v>4544</v>
      </c>
      <c r="M999" s="2">
        <v>5194928</v>
      </c>
      <c r="N999">
        <v>324</v>
      </c>
    </row>
    <row r="1000" spans="1:14" x14ac:dyDescent="0.25">
      <c r="A1000" s="1">
        <v>43941</v>
      </c>
      <c r="B1000" t="s">
        <v>14</v>
      </c>
      <c r="C1000" s="2">
        <v>1200.4000000000001</v>
      </c>
      <c r="D1000" s="2">
        <v>1200.4000000000001</v>
      </c>
      <c r="E1000" s="2">
        <v>1200.4000000000001</v>
      </c>
      <c r="F1000" s="2">
        <v>1143.25</v>
      </c>
      <c r="G1000" s="2">
        <v>1200.4000000000001</v>
      </c>
      <c r="H1000" s="2">
        <v>1200.4000000000001</v>
      </c>
      <c r="I1000" s="2">
        <v>1200.4000000000001</v>
      </c>
      <c r="J1000" s="2">
        <v>2149.6999999999998</v>
      </c>
      <c r="K1000">
        <v>580.1</v>
      </c>
      <c r="L1000">
        <v>5537</v>
      </c>
      <c r="M1000" s="2">
        <v>6646614.7999999998</v>
      </c>
      <c r="N1000">
        <v>374</v>
      </c>
    </row>
    <row r="1001" spans="1:14" x14ac:dyDescent="0.25">
      <c r="A1001" s="1">
        <v>43942</v>
      </c>
      <c r="B1001" t="s">
        <v>14</v>
      </c>
      <c r="C1001" s="2">
        <v>1255</v>
      </c>
      <c r="D1001" s="2">
        <v>1255</v>
      </c>
      <c r="E1001" s="2">
        <v>1140.4000000000001</v>
      </c>
      <c r="F1001" s="2">
        <v>1200.4000000000001</v>
      </c>
      <c r="G1001" s="2">
        <v>1189</v>
      </c>
      <c r="H1001" s="2">
        <v>1193.1500000000001</v>
      </c>
      <c r="I1001" s="2">
        <v>1198.48</v>
      </c>
      <c r="J1001" s="2">
        <v>2149.6999999999998</v>
      </c>
      <c r="K1001">
        <v>580.1</v>
      </c>
      <c r="L1001">
        <v>277954</v>
      </c>
      <c r="M1001" s="2">
        <v>333121697.10000002</v>
      </c>
      <c r="N1001">
        <v>18715</v>
      </c>
    </row>
    <row r="1002" spans="1:14" x14ac:dyDescent="0.25">
      <c r="A1002" s="1">
        <v>43943</v>
      </c>
      <c r="B1002" t="s">
        <v>14</v>
      </c>
      <c r="C1002" s="2">
        <v>1203</v>
      </c>
      <c r="D1002" s="2">
        <v>1205</v>
      </c>
      <c r="E1002" s="2">
        <v>1133.5</v>
      </c>
      <c r="F1002" s="2">
        <v>1193.1500000000001</v>
      </c>
      <c r="G1002" s="2">
        <v>1133.5</v>
      </c>
      <c r="H1002" s="2">
        <v>1133.5</v>
      </c>
      <c r="I1002" s="2">
        <v>1150.21</v>
      </c>
      <c r="J1002" s="2">
        <v>2149.6999999999998</v>
      </c>
      <c r="K1002">
        <v>580.1</v>
      </c>
      <c r="L1002">
        <v>70517</v>
      </c>
      <c r="M1002" s="2">
        <v>81109097</v>
      </c>
      <c r="N1002">
        <v>6091</v>
      </c>
    </row>
    <row r="1003" spans="1:14" x14ac:dyDescent="0.25">
      <c r="A1003" s="1">
        <v>43944</v>
      </c>
      <c r="B1003" t="s">
        <v>14</v>
      </c>
      <c r="C1003" s="2">
        <v>1081</v>
      </c>
      <c r="D1003" s="2">
        <v>1089</v>
      </c>
      <c r="E1003" s="2">
        <v>1076.8499999999999</v>
      </c>
      <c r="F1003" s="2">
        <v>1133.5</v>
      </c>
      <c r="G1003" s="2">
        <v>1076.8499999999999</v>
      </c>
      <c r="H1003" s="2">
        <v>1076.8499999999999</v>
      </c>
      <c r="I1003" s="2">
        <v>1077.53</v>
      </c>
      <c r="J1003" s="2">
        <v>2149.6999999999998</v>
      </c>
      <c r="K1003">
        <v>580.1</v>
      </c>
      <c r="L1003">
        <v>14377</v>
      </c>
      <c r="M1003" s="2">
        <v>15491673.449999999</v>
      </c>
      <c r="N1003">
        <v>1373</v>
      </c>
    </row>
    <row r="1004" spans="1:14" x14ac:dyDescent="0.25">
      <c r="A1004" s="1">
        <v>43945</v>
      </c>
      <c r="B1004" t="s">
        <v>14</v>
      </c>
      <c r="C1004" s="2">
        <v>1023.05</v>
      </c>
      <c r="D1004" s="2">
        <v>1023.05</v>
      </c>
      <c r="E1004" s="2">
        <v>1023.05</v>
      </c>
      <c r="F1004" s="2">
        <v>1076.8499999999999</v>
      </c>
      <c r="G1004" s="2">
        <v>1023.05</v>
      </c>
      <c r="H1004" s="2">
        <v>1023.05</v>
      </c>
      <c r="I1004" s="2">
        <v>1023.05</v>
      </c>
      <c r="J1004" s="2">
        <v>2149.6999999999998</v>
      </c>
      <c r="K1004">
        <v>580.1</v>
      </c>
      <c r="L1004">
        <v>8171</v>
      </c>
      <c r="M1004" s="2">
        <v>8359341.5499999998</v>
      </c>
      <c r="N1004">
        <v>773</v>
      </c>
    </row>
    <row r="1005" spans="1:14" x14ac:dyDescent="0.25">
      <c r="A1005" s="1">
        <v>43948</v>
      </c>
      <c r="B1005" t="s">
        <v>14</v>
      </c>
      <c r="C1005">
        <v>977</v>
      </c>
      <c r="D1005" s="2">
        <v>1074.2</v>
      </c>
      <c r="E1005">
        <v>977</v>
      </c>
      <c r="F1005" s="2">
        <v>1023.05</v>
      </c>
      <c r="G1005" s="2">
        <v>1074.2</v>
      </c>
      <c r="H1005" s="2">
        <v>1074.2</v>
      </c>
      <c r="I1005" s="2">
        <v>1049.0899999999999</v>
      </c>
      <c r="J1005" s="2">
        <v>2149.4</v>
      </c>
      <c r="K1005">
        <v>580.1</v>
      </c>
      <c r="L1005">
        <v>35616</v>
      </c>
      <c r="M1005" s="2">
        <v>37364565.350000001</v>
      </c>
      <c r="N1005">
        <v>1915</v>
      </c>
    </row>
    <row r="1006" spans="1:14" x14ac:dyDescent="0.25">
      <c r="A1006" s="1">
        <v>43949</v>
      </c>
      <c r="B1006" t="s">
        <v>14</v>
      </c>
      <c r="C1006" s="2">
        <v>1127.9000000000001</v>
      </c>
      <c r="D1006" s="2">
        <v>1127.9000000000001</v>
      </c>
      <c r="E1006" s="2">
        <v>1042.6500000000001</v>
      </c>
      <c r="F1006" s="2">
        <v>1074.2</v>
      </c>
      <c r="G1006" s="2">
        <v>1127.9000000000001</v>
      </c>
      <c r="H1006" s="2">
        <v>1125.6500000000001</v>
      </c>
      <c r="I1006" s="2">
        <v>1117.3699999999999</v>
      </c>
      <c r="J1006" s="2">
        <v>2149.4</v>
      </c>
      <c r="K1006">
        <v>580.1</v>
      </c>
      <c r="L1006">
        <v>123404</v>
      </c>
      <c r="M1006" s="2">
        <v>137887439.59999999</v>
      </c>
      <c r="N1006">
        <v>6250</v>
      </c>
    </row>
    <row r="1007" spans="1:14" x14ac:dyDescent="0.25">
      <c r="A1007" s="1">
        <v>43950</v>
      </c>
      <c r="B1007" t="s">
        <v>14</v>
      </c>
      <c r="C1007" s="2">
        <v>1140</v>
      </c>
      <c r="D1007" s="2">
        <v>1150</v>
      </c>
      <c r="E1007" s="2">
        <v>1080</v>
      </c>
      <c r="F1007" s="2">
        <v>1125.6500000000001</v>
      </c>
      <c r="G1007" s="2">
        <v>1111</v>
      </c>
      <c r="H1007" s="2">
        <v>1112.0999999999999</v>
      </c>
      <c r="I1007" s="2">
        <v>1125.33</v>
      </c>
      <c r="J1007" s="2">
        <v>2149.4</v>
      </c>
      <c r="K1007">
        <v>580.1</v>
      </c>
      <c r="L1007">
        <v>71083</v>
      </c>
      <c r="M1007" s="2">
        <v>79991891.25</v>
      </c>
      <c r="N1007">
        <v>5178</v>
      </c>
    </row>
    <row r="1008" spans="1:14" x14ac:dyDescent="0.25">
      <c r="A1008" s="1">
        <v>43951</v>
      </c>
      <c r="B1008" t="s">
        <v>14</v>
      </c>
      <c r="C1008" s="2">
        <v>1127.9000000000001</v>
      </c>
      <c r="D1008" s="2">
        <v>1157.05</v>
      </c>
      <c r="E1008" s="2">
        <v>1080</v>
      </c>
      <c r="F1008" s="2">
        <v>1112.0999999999999</v>
      </c>
      <c r="G1008" s="2">
        <v>1104</v>
      </c>
      <c r="H1008" s="2">
        <v>1096.9000000000001</v>
      </c>
      <c r="I1008" s="2">
        <v>1115.2</v>
      </c>
      <c r="J1008" s="2">
        <v>2149.4</v>
      </c>
      <c r="K1008">
        <v>580.1</v>
      </c>
      <c r="L1008">
        <v>57528</v>
      </c>
      <c r="M1008" s="2">
        <v>64155396.549999997</v>
      </c>
      <c r="N1008">
        <v>5726</v>
      </c>
    </row>
    <row r="1009" spans="1:14" x14ac:dyDescent="0.25">
      <c r="A1009" s="1">
        <v>43955</v>
      </c>
      <c r="B1009" t="s">
        <v>14</v>
      </c>
      <c r="C1009" s="2">
        <v>1083</v>
      </c>
      <c r="D1009" s="2">
        <v>1083</v>
      </c>
      <c r="E1009" s="2">
        <v>1042.0999999999999</v>
      </c>
      <c r="F1009" s="2">
        <v>1096.9000000000001</v>
      </c>
      <c r="G1009" s="2">
        <v>1051.9000000000001</v>
      </c>
      <c r="H1009" s="2">
        <v>1051.7</v>
      </c>
      <c r="I1009" s="2">
        <v>1054.04</v>
      </c>
      <c r="J1009" s="2">
        <v>2149.4</v>
      </c>
      <c r="K1009">
        <v>580.1</v>
      </c>
      <c r="L1009">
        <v>38010</v>
      </c>
      <c r="M1009" s="2">
        <v>40063969.600000001</v>
      </c>
      <c r="N1009">
        <v>4363</v>
      </c>
    </row>
    <row r="1010" spans="1:14" x14ac:dyDescent="0.25">
      <c r="A1010" s="1">
        <v>43956</v>
      </c>
      <c r="B1010" t="s">
        <v>14</v>
      </c>
      <c r="C1010" s="2">
        <v>1073</v>
      </c>
      <c r="D1010" s="2">
        <v>1082.5</v>
      </c>
      <c r="E1010" s="2">
        <v>1025.0999999999999</v>
      </c>
      <c r="F1010" s="2">
        <v>1051.7</v>
      </c>
      <c r="G1010" s="2">
        <v>1038</v>
      </c>
      <c r="H1010" s="2">
        <v>1034</v>
      </c>
      <c r="I1010" s="2">
        <v>1054.3599999999999</v>
      </c>
      <c r="J1010" s="2">
        <v>2149.4</v>
      </c>
      <c r="K1010">
        <v>580.1</v>
      </c>
      <c r="L1010">
        <v>29927</v>
      </c>
      <c r="M1010" s="2">
        <v>31553787.100000001</v>
      </c>
      <c r="N1010">
        <v>3320</v>
      </c>
    </row>
    <row r="1011" spans="1:14" x14ac:dyDescent="0.25">
      <c r="A1011" s="1">
        <v>43957</v>
      </c>
      <c r="B1011" t="s">
        <v>14</v>
      </c>
      <c r="C1011" s="2">
        <v>1047.3499999999999</v>
      </c>
      <c r="D1011" s="2">
        <v>1047.95</v>
      </c>
      <c r="E1011">
        <v>996.2</v>
      </c>
      <c r="F1011" s="2">
        <v>1034</v>
      </c>
      <c r="G1011" s="2">
        <v>1014.95</v>
      </c>
      <c r="H1011" s="2">
        <v>1009.8</v>
      </c>
      <c r="I1011" s="2">
        <v>1009.65</v>
      </c>
      <c r="J1011" s="2">
        <v>2149.4</v>
      </c>
      <c r="K1011">
        <v>580.1</v>
      </c>
      <c r="L1011">
        <v>31991</v>
      </c>
      <c r="M1011" s="2">
        <v>32299572.399999999</v>
      </c>
      <c r="N1011">
        <v>3699</v>
      </c>
    </row>
    <row r="1012" spans="1:14" x14ac:dyDescent="0.25">
      <c r="A1012" s="1">
        <v>43958</v>
      </c>
      <c r="B1012" t="s">
        <v>14</v>
      </c>
      <c r="C1012">
        <v>990</v>
      </c>
      <c r="D1012" s="2">
        <v>1060.25</v>
      </c>
      <c r="E1012">
        <v>990</v>
      </c>
      <c r="F1012" s="2">
        <v>1009.8</v>
      </c>
      <c r="G1012" s="2">
        <v>1060.25</v>
      </c>
      <c r="H1012" s="2">
        <v>1060.25</v>
      </c>
      <c r="I1012" s="2">
        <v>1043.6500000000001</v>
      </c>
      <c r="J1012" s="2">
        <v>2149.4</v>
      </c>
      <c r="K1012">
        <v>580.1</v>
      </c>
      <c r="L1012">
        <v>36004</v>
      </c>
      <c r="M1012" s="2">
        <v>37575509.350000001</v>
      </c>
      <c r="N1012">
        <v>2802</v>
      </c>
    </row>
    <row r="1013" spans="1:14" x14ac:dyDescent="0.25">
      <c r="A1013" s="1">
        <v>43959</v>
      </c>
      <c r="B1013" t="s">
        <v>14</v>
      </c>
      <c r="C1013" s="2">
        <v>1113.25</v>
      </c>
      <c r="D1013" s="2">
        <v>1113.25</v>
      </c>
      <c r="E1013" s="2">
        <v>1051</v>
      </c>
      <c r="F1013" s="2">
        <v>1060.25</v>
      </c>
      <c r="G1013" s="2">
        <v>1063</v>
      </c>
      <c r="H1013" s="2">
        <v>1055.8</v>
      </c>
      <c r="I1013" s="2">
        <v>1087.51</v>
      </c>
      <c r="J1013" s="2">
        <v>2149.4</v>
      </c>
      <c r="K1013">
        <v>580.1</v>
      </c>
      <c r="L1013">
        <v>132219</v>
      </c>
      <c r="M1013" s="2">
        <v>143789536.5</v>
      </c>
      <c r="N1013">
        <v>6403</v>
      </c>
    </row>
    <row r="1014" spans="1:14" x14ac:dyDescent="0.25">
      <c r="A1014" s="1">
        <v>43962</v>
      </c>
      <c r="B1014" t="s">
        <v>14</v>
      </c>
      <c r="C1014" s="2">
        <v>1065</v>
      </c>
      <c r="D1014" s="2">
        <v>1090.75</v>
      </c>
      <c r="E1014" s="2">
        <v>1048.0999999999999</v>
      </c>
      <c r="F1014" s="2">
        <v>1055.8</v>
      </c>
      <c r="G1014" s="2">
        <v>1055</v>
      </c>
      <c r="H1014" s="2">
        <v>1056.8499999999999</v>
      </c>
      <c r="I1014" s="2">
        <v>1063.3499999999999</v>
      </c>
      <c r="J1014" s="2">
        <v>2149.4</v>
      </c>
      <c r="K1014">
        <v>580.1</v>
      </c>
      <c r="L1014">
        <v>34681</v>
      </c>
      <c r="M1014" s="2">
        <v>36877911.350000001</v>
      </c>
      <c r="N1014">
        <v>3068</v>
      </c>
    </row>
    <row r="1015" spans="1:14" x14ac:dyDescent="0.25">
      <c r="A1015" s="1">
        <v>43963</v>
      </c>
      <c r="B1015" t="s">
        <v>14</v>
      </c>
      <c r="C1015" s="2">
        <v>1065</v>
      </c>
      <c r="D1015" s="2">
        <v>1085.75</v>
      </c>
      <c r="E1015" s="2">
        <v>1041.6500000000001</v>
      </c>
      <c r="F1015" s="2">
        <v>1056.8499999999999</v>
      </c>
      <c r="G1015" s="2">
        <v>1064.95</v>
      </c>
      <c r="H1015" s="2">
        <v>1058</v>
      </c>
      <c r="I1015" s="2">
        <v>1061.68</v>
      </c>
      <c r="J1015" s="2">
        <v>2149.4</v>
      </c>
      <c r="K1015">
        <v>580.1</v>
      </c>
      <c r="L1015">
        <v>45838</v>
      </c>
      <c r="M1015" s="2">
        <v>48665207.149999999</v>
      </c>
      <c r="N1015">
        <v>4717</v>
      </c>
    </row>
    <row r="1016" spans="1:14" x14ac:dyDescent="0.25">
      <c r="A1016" s="1">
        <v>43964</v>
      </c>
      <c r="B1016" t="s">
        <v>14</v>
      </c>
      <c r="C1016" s="2">
        <v>1101</v>
      </c>
      <c r="D1016" s="2">
        <v>1101</v>
      </c>
      <c r="E1016" s="2">
        <v>1060</v>
      </c>
      <c r="F1016" s="2">
        <v>1058</v>
      </c>
      <c r="G1016" s="2">
        <v>1069.0999999999999</v>
      </c>
      <c r="H1016" s="2">
        <v>1068.8</v>
      </c>
      <c r="I1016" s="2">
        <v>1070.56</v>
      </c>
      <c r="J1016" s="2">
        <v>2149.4</v>
      </c>
      <c r="K1016">
        <v>580.1</v>
      </c>
      <c r="L1016">
        <v>38029</v>
      </c>
      <c r="M1016" s="2">
        <v>40712385.399999999</v>
      </c>
      <c r="N1016">
        <v>2803</v>
      </c>
    </row>
    <row r="1017" spans="1:14" x14ac:dyDescent="0.25">
      <c r="A1017" s="1">
        <v>43965</v>
      </c>
      <c r="B1017" t="s">
        <v>14</v>
      </c>
      <c r="C1017" s="2">
        <v>1055</v>
      </c>
      <c r="D1017" s="2">
        <v>1078.8</v>
      </c>
      <c r="E1017" s="2">
        <v>1040.5</v>
      </c>
      <c r="F1017" s="2">
        <v>1068.8</v>
      </c>
      <c r="G1017" s="2">
        <v>1050</v>
      </c>
      <c r="H1017" s="2">
        <v>1054.2</v>
      </c>
      <c r="I1017" s="2">
        <v>1057.73</v>
      </c>
      <c r="J1017" s="2">
        <v>2149.4</v>
      </c>
      <c r="K1017">
        <v>580.1</v>
      </c>
      <c r="L1017">
        <v>24015</v>
      </c>
      <c r="M1017" s="2">
        <v>25401340</v>
      </c>
      <c r="N1017">
        <v>2427</v>
      </c>
    </row>
    <row r="1018" spans="1:14" x14ac:dyDescent="0.25">
      <c r="A1018" s="1">
        <v>43966</v>
      </c>
      <c r="B1018" t="s">
        <v>14</v>
      </c>
      <c r="C1018" s="2">
        <v>1071.8</v>
      </c>
      <c r="D1018" s="2">
        <v>1077.8</v>
      </c>
      <c r="E1018" s="2">
        <v>1032</v>
      </c>
      <c r="F1018" s="2">
        <v>1054.2</v>
      </c>
      <c r="G1018" s="2">
        <v>1041</v>
      </c>
      <c r="H1018" s="2">
        <v>1043.95</v>
      </c>
      <c r="I1018" s="2">
        <v>1053.1400000000001</v>
      </c>
      <c r="J1018" s="2">
        <v>2149.4</v>
      </c>
      <c r="K1018">
        <v>580.1</v>
      </c>
      <c r="L1018">
        <v>52203</v>
      </c>
      <c r="M1018" s="2">
        <v>54977302.700000003</v>
      </c>
      <c r="N1018">
        <v>4329</v>
      </c>
    </row>
    <row r="1019" spans="1:14" x14ac:dyDescent="0.25">
      <c r="A1019" s="1">
        <v>43969</v>
      </c>
      <c r="B1019" t="s">
        <v>14</v>
      </c>
      <c r="C1019" s="2">
        <v>1050</v>
      </c>
      <c r="D1019" s="2">
        <v>1055.5999999999999</v>
      </c>
      <c r="E1019">
        <v>992</v>
      </c>
      <c r="F1019" s="2">
        <v>1043.95</v>
      </c>
      <c r="G1019" s="2">
        <v>1002.7</v>
      </c>
      <c r="H1019" s="2">
        <v>1003.8</v>
      </c>
      <c r="I1019" s="2">
        <v>1014.79</v>
      </c>
      <c r="J1019" s="2">
        <v>2149.4</v>
      </c>
      <c r="K1019">
        <v>580.1</v>
      </c>
      <c r="L1019">
        <v>28683</v>
      </c>
      <c r="M1019" s="2">
        <v>29107292.899999999</v>
      </c>
      <c r="N1019">
        <v>3203</v>
      </c>
    </row>
    <row r="1020" spans="1:14" x14ac:dyDescent="0.25">
      <c r="A1020" s="1">
        <v>43970</v>
      </c>
      <c r="B1020" t="s">
        <v>14</v>
      </c>
      <c r="C1020" s="2">
        <v>1018</v>
      </c>
      <c r="D1020" s="2">
        <v>1031.2</v>
      </c>
      <c r="E1020" s="2">
        <v>1000</v>
      </c>
      <c r="F1020" s="2">
        <v>1003.8</v>
      </c>
      <c r="G1020" s="2">
        <v>1009</v>
      </c>
      <c r="H1020" s="2">
        <v>1003.7</v>
      </c>
      <c r="I1020" s="2">
        <v>1011.24</v>
      </c>
      <c r="J1020" s="2">
        <v>2149.4</v>
      </c>
      <c r="K1020">
        <v>580.1</v>
      </c>
      <c r="L1020">
        <v>24283</v>
      </c>
      <c r="M1020" s="2">
        <v>24555924.350000001</v>
      </c>
      <c r="N1020">
        <v>2656</v>
      </c>
    </row>
    <row r="1021" spans="1:14" x14ac:dyDescent="0.25">
      <c r="A1021" s="1">
        <v>43971</v>
      </c>
      <c r="B1021" t="s">
        <v>14</v>
      </c>
      <c r="C1021" s="2">
        <v>1003.7</v>
      </c>
      <c r="D1021" s="2">
        <v>1027</v>
      </c>
      <c r="E1021">
        <v>995</v>
      </c>
      <c r="F1021" s="2">
        <v>1003.7</v>
      </c>
      <c r="G1021" s="2">
        <v>1007.75</v>
      </c>
      <c r="H1021" s="2">
        <v>1007.45</v>
      </c>
      <c r="I1021" s="2">
        <v>1008.22</v>
      </c>
      <c r="J1021" s="2">
        <v>2149.4</v>
      </c>
      <c r="K1021">
        <v>580.1</v>
      </c>
      <c r="L1021">
        <v>28589</v>
      </c>
      <c r="M1021" s="2">
        <v>28823941.800000001</v>
      </c>
      <c r="N1021">
        <v>2769</v>
      </c>
    </row>
    <row r="1022" spans="1:14" x14ac:dyDescent="0.25">
      <c r="A1022" s="1">
        <v>43972</v>
      </c>
      <c r="B1022" t="s">
        <v>14</v>
      </c>
      <c r="C1022" s="2">
        <v>1012</v>
      </c>
      <c r="D1022" s="2">
        <v>1028.8499999999999</v>
      </c>
      <c r="E1022" s="2">
        <v>1003</v>
      </c>
      <c r="F1022" s="2">
        <v>1007.45</v>
      </c>
      <c r="G1022" s="2">
        <v>1009</v>
      </c>
      <c r="H1022" s="2">
        <v>1006.25</v>
      </c>
      <c r="I1022" s="2">
        <v>1015.4</v>
      </c>
      <c r="J1022" s="2">
        <v>2149.4</v>
      </c>
      <c r="K1022">
        <v>580.1</v>
      </c>
      <c r="L1022">
        <v>30330</v>
      </c>
      <c r="M1022" s="2">
        <v>30796959.100000001</v>
      </c>
      <c r="N1022">
        <v>2582</v>
      </c>
    </row>
    <row r="1023" spans="1:14" x14ac:dyDescent="0.25">
      <c r="A1023" s="1">
        <v>43973</v>
      </c>
      <c r="B1023" t="s">
        <v>14</v>
      </c>
      <c r="C1023">
        <v>999</v>
      </c>
      <c r="D1023" s="2">
        <v>1022</v>
      </c>
      <c r="E1023">
        <v>995.15</v>
      </c>
      <c r="F1023" s="2">
        <v>1006.25</v>
      </c>
      <c r="G1023" s="2">
        <v>1002.6</v>
      </c>
      <c r="H1023" s="2">
        <v>1000.75</v>
      </c>
      <c r="I1023" s="2">
        <v>1003.43</v>
      </c>
      <c r="J1023" s="2">
        <v>2149.4</v>
      </c>
      <c r="K1023">
        <v>580.1</v>
      </c>
      <c r="L1023">
        <v>20875</v>
      </c>
      <c r="M1023" s="2">
        <v>20946517.850000001</v>
      </c>
      <c r="N1023">
        <v>2208</v>
      </c>
    </row>
    <row r="1024" spans="1:14" x14ac:dyDescent="0.25">
      <c r="A1024" s="1">
        <v>43977</v>
      </c>
      <c r="B1024" t="s">
        <v>14</v>
      </c>
      <c r="C1024" s="2">
        <v>1002</v>
      </c>
      <c r="D1024" s="2">
        <v>1012</v>
      </c>
      <c r="E1024">
        <v>985</v>
      </c>
      <c r="F1024" s="2">
        <v>1000.75</v>
      </c>
      <c r="G1024" s="2">
        <v>1000</v>
      </c>
      <c r="H1024">
        <v>994.85</v>
      </c>
      <c r="I1024">
        <v>998.73</v>
      </c>
      <c r="J1024" s="2">
        <v>2149.4</v>
      </c>
      <c r="K1024">
        <v>580.1</v>
      </c>
      <c r="L1024">
        <v>22328</v>
      </c>
      <c r="M1024" s="2">
        <v>22299541.399999999</v>
      </c>
      <c r="N1024">
        <v>2243</v>
      </c>
    </row>
    <row r="1025" spans="1:14" x14ac:dyDescent="0.25">
      <c r="A1025" s="1">
        <v>43978</v>
      </c>
      <c r="B1025" t="s">
        <v>14</v>
      </c>
      <c r="C1025" s="2">
        <v>1000</v>
      </c>
      <c r="D1025" s="2">
        <v>1002</v>
      </c>
      <c r="E1025">
        <v>975.2</v>
      </c>
      <c r="F1025">
        <v>994.85</v>
      </c>
      <c r="G1025">
        <v>984.9</v>
      </c>
      <c r="H1025">
        <v>985.3</v>
      </c>
      <c r="I1025">
        <v>986.27</v>
      </c>
      <c r="J1025" s="2">
        <v>2149.4</v>
      </c>
      <c r="K1025">
        <v>580.1</v>
      </c>
      <c r="L1025">
        <v>22674</v>
      </c>
      <c r="M1025" s="2">
        <v>22362707.149999999</v>
      </c>
      <c r="N1025">
        <v>2405</v>
      </c>
    </row>
    <row r="1026" spans="1:14" x14ac:dyDescent="0.25">
      <c r="A1026" s="1">
        <v>43979</v>
      </c>
      <c r="B1026" t="s">
        <v>14</v>
      </c>
      <c r="C1026">
        <v>989.6</v>
      </c>
      <c r="D1026" s="2">
        <v>1034.55</v>
      </c>
      <c r="E1026">
        <v>976.5</v>
      </c>
      <c r="F1026">
        <v>985.3</v>
      </c>
      <c r="G1026" s="2">
        <v>1034.55</v>
      </c>
      <c r="H1026" s="2">
        <v>1034.55</v>
      </c>
      <c r="I1026" s="2">
        <v>1021.59</v>
      </c>
      <c r="J1026" s="2">
        <v>2149.4</v>
      </c>
      <c r="K1026">
        <v>580.1</v>
      </c>
      <c r="L1026">
        <v>57201</v>
      </c>
      <c r="M1026" s="2">
        <v>58435803.850000001</v>
      </c>
      <c r="N1026">
        <v>2837</v>
      </c>
    </row>
    <row r="1027" spans="1:14" x14ac:dyDescent="0.25">
      <c r="A1027" s="1">
        <v>43980</v>
      </c>
      <c r="B1027" t="s">
        <v>14</v>
      </c>
      <c r="C1027" s="2">
        <v>1055</v>
      </c>
      <c r="D1027" s="2">
        <v>1055</v>
      </c>
      <c r="E1027">
        <v>982.85</v>
      </c>
      <c r="F1027" s="2">
        <v>1034.55</v>
      </c>
      <c r="G1027">
        <v>982.85</v>
      </c>
      <c r="H1027">
        <v>987.35</v>
      </c>
      <c r="I1027" s="2">
        <v>1004.25</v>
      </c>
      <c r="J1027" s="2">
        <v>2149.4</v>
      </c>
      <c r="K1027">
        <v>580.1</v>
      </c>
      <c r="L1027">
        <v>112160</v>
      </c>
      <c r="M1027" s="2">
        <v>112637220.95</v>
      </c>
      <c r="N1027">
        <v>8153</v>
      </c>
    </row>
    <row r="1028" spans="1:14" x14ac:dyDescent="0.25">
      <c r="A1028" s="1">
        <v>43983</v>
      </c>
      <c r="B1028" t="s">
        <v>14</v>
      </c>
      <c r="C1028" s="2">
        <v>1019</v>
      </c>
      <c r="D1028" s="2">
        <v>1019</v>
      </c>
      <c r="E1028">
        <v>990</v>
      </c>
      <c r="F1028">
        <v>987.35</v>
      </c>
      <c r="G1028" s="2">
        <v>1001</v>
      </c>
      <c r="H1028" s="2">
        <v>1003.95</v>
      </c>
      <c r="I1028" s="2">
        <v>1008.52</v>
      </c>
      <c r="J1028" s="2">
        <v>2008.8</v>
      </c>
      <c r="K1028">
        <v>580.1</v>
      </c>
      <c r="L1028">
        <v>70707</v>
      </c>
      <c r="M1028" s="2">
        <v>71309345</v>
      </c>
      <c r="N1028">
        <v>5363</v>
      </c>
    </row>
    <row r="1029" spans="1:14" x14ac:dyDescent="0.25">
      <c r="A1029" s="1">
        <v>43984</v>
      </c>
      <c r="B1029" t="s">
        <v>14</v>
      </c>
      <c r="C1029" s="2">
        <v>1005</v>
      </c>
      <c r="D1029" s="2">
        <v>1028.7</v>
      </c>
      <c r="E1029" s="2">
        <v>1002.5</v>
      </c>
      <c r="F1029" s="2">
        <v>1003.95</v>
      </c>
      <c r="G1029" s="2">
        <v>1011</v>
      </c>
      <c r="H1029" s="2">
        <v>1012.35</v>
      </c>
      <c r="I1029" s="2">
        <v>1016.65</v>
      </c>
      <c r="J1029" s="2">
        <v>2008.8</v>
      </c>
      <c r="K1029">
        <v>580.1</v>
      </c>
      <c r="L1029">
        <v>67211</v>
      </c>
      <c r="M1029" s="2">
        <v>68330192.849999994</v>
      </c>
      <c r="N1029">
        <v>4819</v>
      </c>
    </row>
    <row r="1030" spans="1:14" x14ac:dyDescent="0.25">
      <c r="A1030" s="1">
        <v>43985</v>
      </c>
      <c r="B1030" t="s">
        <v>14</v>
      </c>
      <c r="C1030" s="2">
        <v>1024.95</v>
      </c>
      <c r="D1030" s="2">
        <v>1028.7</v>
      </c>
      <c r="E1030" s="2">
        <v>1008.05</v>
      </c>
      <c r="F1030" s="2">
        <v>1012.35</v>
      </c>
      <c r="G1030" s="2">
        <v>1012</v>
      </c>
      <c r="H1030" s="2">
        <v>1011.3</v>
      </c>
      <c r="I1030" s="2">
        <v>1018.96</v>
      </c>
      <c r="J1030" s="2">
        <v>2008.8</v>
      </c>
      <c r="K1030">
        <v>580.1</v>
      </c>
      <c r="L1030">
        <v>56731</v>
      </c>
      <c r="M1030" s="2">
        <v>57806757.200000003</v>
      </c>
      <c r="N1030">
        <v>3495</v>
      </c>
    </row>
    <row r="1031" spans="1:14" x14ac:dyDescent="0.25">
      <c r="A1031" s="1">
        <v>43986</v>
      </c>
      <c r="B1031" t="s">
        <v>14</v>
      </c>
      <c r="C1031" s="2">
        <v>1015</v>
      </c>
      <c r="D1031" s="2">
        <v>1015</v>
      </c>
      <c r="E1031" s="2">
        <v>1000.35</v>
      </c>
      <c r="F1031" s="2">
        <v>1011.3</v>
      </c>
      <c r="G1031" s="2">
        <v>1010.05</v>
      </c>
      <c r="H1031" s="2">
        <v>1009.25</v>
      </c>
      <c r="I1031" s="2">
        <v>1007.03</v>
      </c>
      <c r="J1031" s="2">
        <v>2008.8</v>
      </c>
      <c r="K1031">
        <v>580.1</v>
      </c>
      <c r="L1031">
        <v>33049</v>
      </c>
      <c r="M1031" s="2">
        <v>33281308.449999999</v>
      </c>
      <c r="N1031">
        <v>2383</v>
      </c>
    </row>
    <row r="1032" spans="1:14" x14ac:dyDescent="0.25">
      <c r="A1032" s="1">
        <v>43987</v>
      </c>
      <c r="B1032" t="s">
        <v>14</v>
      </c>
      <c r="C1032" s="2">
        <v>1050</v>
      </c>
      <c r="D1032" s="2">
        <v>1211.0999999999999</v>
      </c>
      <c r="E1032" s="2">
        <v>1045</v>
      </c>
      <c r="F1032" s="2">
        <v>1009.25</v>
      </c>
      <c r="G1032" s="2">
        <v>1169.45</v>
      </c>
      <c r="H1032" s="2">
        <v>1165.9000000000001</v>
      </c>
      <c r="I1032" s="2">
        <v>1164.8800000000001</v>
      </c>
      <c r="J1032" s="2">
        <v>2008.8</v>
      </c>
      <c r="K1032">
        <v>580.1</v>
      </c>
      <c r="L1032">
        <v>927074</v>
      </c>
      <c r="M1032" s="2">
        <v>1079928790.05</v>
      </c>
      <c r="N1032">
        <v>47011</v>
      </c>
    </row>
    <row r="1033" spans="1:14" x14ac:dyDescent="0.25">
      <c r="A1033" s="1">
        <v>43990</v>
      </c>
      <c r="B1033" t="s">
        <v>14</v>
      </c>
      <c r="C1033" s="2">
        <v>1229</v>
      </c>
      <c r="D1033" s="2">
        <v>1260</v>
      </c>
      <c r="E1033" s="2">
        <v>1195</v>
      </c>
      <c r="F1033" s="2">
        <v>1165.9000000000001</v>
      </c>
      <c r="G1033" s="2">
        <v>1207.5</v>
      </c>
      <c r="H1033" s="2">
        <v>1208.9000000000001</v>
      </c>
      <c r="I1033" s="2">
        <v>1224.44</v>
      </c>
      <c r="J1033" s="2">
        <v>1980.4</v>
      </c>
      <c r="K1033">
        <v>580.1</v>
      </c>
      <c r="L1033">
        <v>398988</v>
      </c>
      <c r="M1033" s="2">
        <v>488535978.30000001</v>
      </c>
      <c r="N1033">
        <v>28133</v>
      </c>
    </row>
    <row r="1034" spans="1:14" x14ac:dyDescent="0.25">
      <c r="A1034" s="1">
        <v>43991</v>
      </c>
      <c r="B1034" t="s">
        <v>14</v>
      </c>
      <c r="C1034" s="2">
        <v>1235</v>
      </c>
      <c r="D1034" s="2">
        <v>1258.6500000000001</v>
      </c>
      <c r="E1034" s="2">
        <v>1162.2</v>
      </c>
      <c r="F1034" s="2">
        <v>1208.9000000000001</v>
      </c>
      <c r="G1034" s="2">
        <v>1234.95</v>
      </c>
      <c r="H1034" s="2">
        <v>1237.3499999999999</v>
      </c>
      <c r="I1034" s="2">
        <v>1220.08</v>
      </c>
      <c r="J1034" s="2">
        <v>1980.4</v>
      </c>
      <c r="K1034">
        <v>580.1</v>
      </c>
      <c r="L1034">
        <v>426348</v>
      </c>
      <c r="M1034" s="2">
        <v>520179280</v>
      </c>
      <c r="N1034">
        <v>22343</v>
      </c>
    </row>
    <row r="1035" spans="1:14" x14ac:dyDescent="0.25">
      <c r="A1035" s="1">
        <v>43992</v>
      </c>
      <c r="B1035" t="s">
        <v>14</v>
      </c>
      <c r="C1035" s="2">
        <v>1249.1500000000001</v>
      </c>
      <c r="D1035" s="2">
        <v>1274.95</v>
      </c>
      <c r="E1035" s="2">
        <v>1222</v>
      </c>
      <c r="F1035" s="2">
        <v>1237.3499999999999</v>
      </c>
      <c r="G1035" s="2">
        <v>1232</v>
      </c>
      <c r="H1035" s="2">
        <v>1236.75</v>
      </c>
      <c r="I1035" s="2">
        <v>1246.98</v>
      </c>
      <c r="J1035" s="2">
        <v>1980.4</v>
      </c>
      <c r="K1035">
        <v>580.1</v>
      </c>
      <c r="L1035">
        <v>264592</v>
      </c>
      <c r="M1035" s="2">
        <v>329942088.80000001</v>
      </c>
      <c r="N1035">
        <v>14874</v>
      </c>
    </row>
    <row r="1036" spans="1:14" x14ac:dyDescent="0.25">
      <c r="A1036" s="1">
        <v>43993</v>
      </c>
      <c r="B1036" t="s">
        <v>14</v>
      </c>
      <c r="C1036" s="2">
        <v>1225</v>
      </c>
      <c r="D1036" s="2">
        <v>1236.75</v>
      </c>
      <c r="E1036" s="2">
        <v>1177.2</v>
      </c>
      <c r="F1036" s="2">
        <v>1236.75</v>
      </c>
      <c r="G1036" s="2">
        <v>1190</v>
      </c>
      <c r="H1036" s="2">
        <v>1192.7</v>
      </c>
      <c r="I1036" s="2">
        <v>1210.7</v>
      </c>
      <c r="J1036" s="2">
        <v>1980.4</v>
      </c>
      <c r="K1036">
        <v>580.1</v>
      </c>
      <c r="L1036">
        <v>86184</v>
      </c>
      <c r="M1036" s="2">
        <v>104342629.25</v>
      </c>
      <c r="N1036">
        <v>6863</v>
      </c>
    </row>
    <row r="1037" spans="1:14" x14ac:dyDescent="0.25">
      <c r="A1037" s="1">
        <v>43994</v>
      </c>
      <c r="B1037" t="s">
        <v>14</v>
      </c>
      <c r="C1037" s="2">
        <v>1090.3</v>
      </c>
      <c r="D1037" s="2">
        <v>1163.6500000000001</v>
      </c>
      <c r="E1037" s="2">
        <v>1090.3</v>
      </c>
      <c r="F1037" s="2">
        <v>1192.7</v>
      </c>
      <c r="G1037" s="2">
        <v>1155.05</v>
      </c>
      <c r="H1037" s="2">
        <v>1152.6500000000001</v>
      </c>
      <c r="I1037" s="2">
        <v>1135.8900000000001</v>
      </c>
      <c r="J1037" s="2">
        <v>1980.4</v>
      </c>
      <c r="K1037">
        <v>580.1</v>
      </c>
      <c r="L1037">
        <v>160762</v>
      </c>
      <c r="M1037" s="2">
        <v>182607726.90000001</v>
      </c>
      <c r="N1037">
        <v>14464</v>
      </c>
    </row>
    <row r="1038" spans="1:14" x14ac:dyDescent="0.25">
      <c r="A1038" s="1">
        <v>43997</v>
      </c>
      <c r="B1038" t="s">
        <v>14</v>
      </c>
      <c r="C1038" s="2">
        <v>1155</v>
      </c>
      <c r="D1038" s="2">
        <v>1188</v>
      </c>
      <c r="E1038" s="2">
        <v>1128.3</v>
      </c>
      <c r="F1038" s="2">
        <v>1152.6500000000001</v>
      </c>
      <c r="G1038" s="2">
        <v>1140.3</v>
      </c>
      <c r="H1038" s="2">
        <v>1141.05</v>
      </c>
      <c r="I1038" s="2">
        <v>1158.4100000000001</v>
      </c>
      <c r="J1038" s="2">
        <v>1942.85</v>
      </c>
      <c r="K1038">
        <v>580.1</v>
      </c>
      <c r="L1038">
        <v>118967</v>
      </c>
      <c r="M1038" s="2">
        <v>137812024.5</v>
      </c>
      <c r="N1038">
        <v>8072</v>
      </c>
    </row>
    <row r="1039" spans="1:14" x14ac:dyDescent="0.25">
      <c r="A1039" s="1">
        <v>43998</v>
      </c>
      <c r="B1039" t="s">
        <v>14</v>
      </c>
      <c r="C1039" s="2">
        <v>1160</v>
      </c>
      <c r="D1039" s="2">
        <v>1175.8499999999999</v>
      </c>
      <c r="E1039" s="2">
        <v>1088</v>
      </c>
      <c r="F1039" s="2">
        <v>1141.05</v>
      </c>
      <c r="G1039" s="2">
        <v>1114</v>
      </c>
      <c r="H1039" s="2">
        <v>1117.55</v>
      </c>
      <c r="I1039" s="2">
        <v>1129.3399999999999</v>
      </c>
      <c r="J1039" s="2">
        <v>1942.85</v>
      </c>
      <c r="K1039">
        <v>580.1</v>
      </c>
      <c r="L1039">
        <v>116453</v>
      </c>
      <c r="M1039" s="2">
        <v>131515573.90000001</v>
      </c>
      <c r="N1039">
        <v>8558</v>
      </c>
    </row>
    <row r="1040" spans="1:14" x14ac:dyDescent="0.25">
      <c r="A1040" s="1">
        <v>43999</v>
      </c>
      <c r="B1040" t="s">
        <v>14</v>
      </c>
      <c r="C1040" s="2">
        <v>1114.3</v>
      </c>
      <c r="D1040" s="2">
        <v>1116</v>
      </c>
      <c r="E1040" s="2">
        <v>1090</v>
      </c>
      <c r="F1040" s="2">
        <v>1117.55</v>
      </c>
      <c r="G1040" s="2">
        <v>1090.5</v>
      </c>
      <c r="H1040" s="2">
        <v>1092.25</v>
      </c>
      <c r="I1040" s="2">
        <v>1100.78</v>
      </c>
      <c r="J1040" s="2">
        <v>1942.85</v>
      </c>
      <c r="K1040">
        <v>580.1</v>
      </c>
      <c r="L1040">
        <v>146494</v>
      </c>
      <c r="M1040" s="2">
        <v>161257237.34999999</v>
      </c>
      <c r="N1040">
        <v>9589</v>
      </c>
    </row>
    <row r="1041" spans="1:14" x14ac:dyDescent="0.25">
      <c r="A1041" s="1">
        <v>44000</v>
      </c>
      <c r="B1041" t="s">
        <v>14</v>
      </c>
      <c r="C1041" s="2">
        <v>1091</v>
      </c>
      <c r="D1041" s="2">
        <v>1135</v>
      </c>
      <c r="E1041" s="2">
        <v>1082.4000000000001</v>
      </c>
      <c r="F1041" s="2">
        <v>1092.25</v>
      </c>
      <c r="G1041" s="2">
        <v>1114.8</v>
      </c>
      <c r="H1041" s="2">
        <v>1113.8499999999999</v>
      </c>
      <c r="I1041" s="2">
        <v>1115.1199999999999</v>
      </c>
      <c r="J1041" s="2">
        <v>1942.85</v>
      </c>
      <c r="K1041">
        <v>580.1</v>
      </c>
      <c r="L1041">
        <v>101827</v>
      </c>
      <c r="M1041" s="2">
        <v>113549594.8</v>
      </c>
      <c r="N1041">
        <v>7397</v>
      </c>
    </row>
    <row r="1042" spans="1:14" x14ac:dyDescent="0.25">
      <c r="A1042" s="1">
        <v>44001</v>
      </c>
      <c r="B1042" t="s">
        <v>14</v>
      </c>
      <c r="C1042" s="2">
        <v>1118.95</v>
      </c>
      <c r="D1042" s="2">
        <v>1144.6500000000001</v>
      </c>
      <c r="E1042" s="2">
        <v>1111.0999999999999</v>
      </c>
      <c r="F1042" s="2">
        <v>1113.8499999999999</v>
      </c>
      <c r="G1042" s="2">
        <v>1123</v>
      </c>
      <c r="H1042" s="2">
        <v>1119.8499999999999</v>
      </c>
      <c r="I1042" s="2">
        <v>1123.28</v>
      </c>
      <c r="J1042" s="2">
        <v>1942.85</v>
      </c>
      <c r="K1042">
        <v>580.1</v>
      </c>
      <c r="L1042">
        <v>111576</v>
      </c>
      <c r="M1042" s="2">
        <v>125331125.25</v>
      </c>
      <c r="N1042">
        <v>7749</v>
      </c>
    </row>
    <row r="1043" spans="1:14" x14ac:dyDescent="0.25">
      <c r="A1043" s="1">
        <v>44004</v>
      </c>
      <c r="B1043" t="s">
        <v>14</v>
      </c>
      <c r="C1043" s="2">
        <v>1125</v>
      </c>
      <c r="D1043" s="2">
        <v>1186.8499999999999</v>
      </c>
      <c r="E1043" s="2">
        <v>1124.45</v>
      </c>
      <c r="F1043" s="2">
        <v>1119.8499999999999</v>
      </c>
      <c r="G1043" s="2">
        <v>1146.0999999999999</v>
      </c>
      <c r="H1043" s="2">
        <v>1146.25</v>
      </c>
      <c r="I1043" s="2">
        <v>1156.01</v>
      </c>
      <c r="J1043" s="2">
        <v>1942.85</v>
      </c>
      <c r="K1043">
        <v>580.1</v>
      </c>
      <c r="L1043">
        <v>173993</v>
      </c>
      <c r="M1043" s="2">
        <v>201137199.30000001</v>
      </c>
      <c r="N1043">
        <v>9566</v>
      </c>
    </row>
    <row r="1044" spans="1:14" x14ac:dyDescent="0.25">
      <c r="A1044" s="1">
        <v>44005</v>
      </c>
      <c r="B1044" t="s">
        <v>14</v>
      </c>
      <c r="C1044" s="2">
        <v>1156.6500000000001</v>
      </c>
      <c r="D1044" s="2">
        <v>1170.6500000000001</v>
      </c>
      <c r="E1044" s="2">
        <v>1138</v>
      </c>
      <c r="F1044" s="2">
        <v>1146.25</v>
      </c>
      <c r="G1044" s="2">
        <v>1151.2</v>
      </c>
      <c r="H1044" s="2">
        <v>1146.3499999999999</v>
      </c>
      <c r="I1044" s="2">
        <v>1151.3599999999999</v>
      </c>
      <c r="J1044" s="2">
        <v>1942.85</v>
      </c>
      <c r="K1044">
        <v>580.1</v>
      </c>
      <c r="L1044">
        <v>61759</v>
      </c>
      <c r="M1044" s="2">
        <v>71106793.950000003</v>
      </c>
      <c r="N1044">
        <v>3490</v>
      </c>
    </row>
    <row r="1045" spans="1:14" x14ac:dyDescent="0.25">
      <c r="A1045" s="1">
        <v>44006</v>
      </c>
      <c r="B1045" t="s">
        <v>14</v>
      </c>
      <c r="C1045" s="2">
        <v>1155.95</v>
      </c>
      <c r="D1045" s="2">
        <v>1165</v>
      </c>
      <c r="E1045" s="2">
        <v>1120</v>
      </c>
      <c r="F1045" s="2">
        <v>1146.3499999999999</v>
      </c>
      <c r="G1045" s="2">
        <v>1128.95</v>
      </c>
      <c r="H1045" s="2">
        <v>1124.55</v>
      </c>
      <c r="I1045" s="2">
        <v>1144.1400000000001</v>
      </c>
      <c r="J1045" s="2">
        <v>1942.85</v>
      </c>
      <c r="K1045">
        <v>580.1</v>
      </c>
      <c r="L1045">
        <v>95051</v>
      </c>
      <c r="M1045" s="2">
        <v>108751625.65000001</v>
      </c>
      <c r="N1045">
        <v>5644</v>
      </c>
    </row>
    <row r="1046" spans="1:14" x14ac:dyDescent="0.25">
      <c r="A1046" s="1">
        <v>44007</v>
      </c>
      <c r="B1046" t="s">
        <v>14</v>
      </c>
      <c r="C1046" s="2">
        <v>1180</v>
      </c>
      <c r="D1046" s="2">
        <v>1180</v>
      </c>
      <c r="E1046" s="2">
        <v>1132.5999999999999</v>
      </c>
      <c r="F1046" s="2">
        <v>1124.55</v>
      </c>
      <c r="G1046" s="2">
        <v>1136</v>
      </c>
      <c r="H1046" s="2">
        <v>1140.4000000000001</v>
      </c>
      <c r="I1046" s="2">
        <v>1150.81</v>
      </c>
      <c r="J1046" s="2">
        <v>1942.85</v>
      </c>
      <c r="K1046">
        <v>580.1</v>
      </c>
      <c r="L1046">
        <v>171887</v>
      </c>
      <c r="M1046" s="2">
        <v>197808962.84999999</v>
      </c>
      <c r="N1046">
        <v>9413</v>
      </c>
    </row>
    <row r="1047" spans="1:14" x14ac:dyDescent="0.25">
      <c r="A1047" s="1">
        <v>44008</v>
      </c>
      <c r="B1047" t="s">
        <v>14</v>
      </c>
      <c r="C1047" s="2">
        <v>1155</v>
      </c>
      <c r="D1047" s="2">
        <v>1160</v>
      </c>
      <c r="E1047" s="2">
        <v>1125</v>
      </c>
      <c r="F1047" s="2">
        <v>1140.4000000000001</v>
      </c>
      <c r="G1047" s="2">
        <v>1128.7</v>
      </c>
      <c r="H1047" s="2">
        <v>1129.3499999999999</v>
      </c>
      <c r="I1047" s="2">
        <v>1138.99</v>
      </c>
      <c r="J1047" s="2">
        <v>1942.85</v>
      </c>
      <c r="K1047">
        <v>580.1</v>
      </c>
      <c r="L1047">
        <v>58608</v>
      </c>
      <c r="M1047" s="2">
        <v>66753828.799999997</v>
      </c>
      <c r="N1047">
        <v>3634</v>
      </c>
    </row>
    <row r="1048" spans="1:14" x14ac:dyDescent="0.25">
      <c r="A1048" s="1">
        <v>44011</v>
      </c>
      <c r="B1048" t="s">
        <v>14</v>
      </c>
      <c r="C1048" s="2">
        <v>1125</v>
      </c>
      <c r="D1048" s="2">
        <v>1164</v>
      </c>
      <c r="E1048" s="2">
        <v>1082</v>
      </c>
      <c r="F1048" s="2">
        <v>1129.3499999999999</v>
      </c>
      <c r="G1048" s="2">
        <v>1141</v>
      </c>
      <c r="H1048" s="2">
        <v>1138.4000000000001</v>
      </c>
      <c r="I1048" s="2">
        <v>1124.7</v>
      </c>
      <c r="J1048" s="2">
        <v>1942.85</v>
      </c>
      <c r="K1048">
        <v>580.1</v>
      </c>
      <c r="L1048">
        <v>447266</v>
      </c>
      <c r="M1048" s="2">
        <v>503040417.44999999</v>
      </c>
      <c r="N1048">
        <v>23998</v>
      </c>
    </row>
    <row r="1049" spans="1:14" x14ac:dyDescent="0.25">
      <c r="A1049" s="1">
        <v>44012</v>
      </c>
      <c r="B1049" t="s">
        <v>14</v>
      </c>
      <c r="C1049" s="2">
        <v>1105</v>
      </c>
      <c r="D1049" s="2">
        <v>1141</v>
      </c>
      <c r="E1049" s="2">
        <v>1105</v>
      </c>
      <c r="F1049" s="2">
        <v>1138.4000000000001</v>
      </c>
      <c r="G1049" s="2">
        <v>1107</v>
      </c>
      <c r="H1049" s="2">
        <v>1108.05</v>
      </c>
      <c r="I1049" s="2">
        <v>1115.6199999999999</v>
      </c>
      <c r="J1049" s="2">
        <v>1942.85</v>
      </c>
      <c r="K1049">
        <v>580.1</v>
      </c>
      <c r="L1049">
        <v>95952</v>
      </c>
      <c r="M1049" s="2">
        <v>107046216</v>
      </c>
      <c r="N1049">
        <v>5590</v>
      </c>
    </row>
    <row r="1050" spans="1:14" x14ac:dyDescent="0.25">
      <c r="A1050" s="1">
        <v>44013</v>
      </c>
      <c r="B1050" t="s">
        <v>14</v>
      </c>
      <c r="C1050" s="2">
        <v>1115</v>
      </c>
      <c r="D1050" s="2">
        <v>1115</v>
      </c>
      <c r="E1050" s="2">
        <v>1092</v>
      </c>
      <c r="F1050" s="2">
        <v>1108.05</v>
      </c>
      <c r="G1050" s="2">
        <v>1100</v>
      </c>
      <c r="H1050" s="2">
        <v>1102</v>
      </c>
      <c r="I1050" s="2">
        <v>1102.27</v>
      </c>
      <c r="J1050" s="2">
        <v>1942.85</v>
      </c>
      <c r="K1050">
        <v>580.1</v>
      </c>
      <c r="L1050">
        <v>52435</v>
      </c>
      <c r="M1050" s="2">
        <v>57797289.600000001</v>
      </c>
      <c r="N1050">
        <v>3221</v>
      </c>
    </row>
    <row r="1051" spans="1:14" x14ac:dyDescent="0.25">
      <c r="A1051" s="1">
        <v>44014</v>
      </c>
      <c r="B1051" t="s">
        <v>14</v>
      </c>
      <c r="C1051" s="2">
        <v>1103.05</v>
      </c>
      <c r="D1051" s="2">
        <v>1110</v>
      </c>
      <c r="E1051" s="2">
        <v>1090.8</v>
      </c>
      <c r="F1051" s="2">
        <v>1102</v>
      </c>
      <c r="G1051" s="2">
        <v>1101</v>
      </c>
      <c r="H1051" s="2">
        <v>1101.95</v>
      </c>
      <c r="I1051" s="2">
        <v>1100.3900000000001</v>
      </c>
      <c r="J1051" s="2">
        <v>1942.85</v>
      </c>
      <c r="K1051">
        <v>580.1</v>
      </c>
      <c r="L1051">
        <v>56537</v>
      </c>
      <c r="M1051" s="2">
        <v>62212975.450000003</v>
      </c>
      <c r="N1051">
        <v>4491</v>
      </c>
    </row>
    <row r="1052" spans="1:14" x14ac:dyDescent="0.25">
      <c r="A1052" s="1">
        <v>44015</v>
      </c>
      <c r="B1052" t="s">
        <v>14</v>
      </c>
      <c r="C1052" s="2">
        <v>1109</v>
      </c>
      <c r="D1052" s="2">
        <v>1118.8</v>
      </c>
      <c r="E1052" s="2">
        <v>1100</v>
      </c>
      <c r="F1052" s="2">
        <v>1101.95</v>
      </c>
      <c r="G1052" s="2">
        <v>1100</v>
      </c>
      <c r="H1052" s="2">
        <v>1102.9000000000001</v>
      </c>
      <c r="I1052" s="2">
        <v>1106.67</v>
      </c>
      <c r="J1052" s="2">
        <v>1942.85</v>
      </c>
      <c r="K1052">
        <v>580.1</v>
      </c>
      <c r="L1052">
        <v>80953</v>
      </c>
      <c r="M1052" s="2">
        <v>89588486.799999997</v>
      </c>
      <c r="N1052">
        <v>5568</v>
      </c>
    </row>
    <row r="1053" spans="1:14" x14ac:dyDescent="0.25">
      <c r="A1053" s="1">
        <v>44018</v>
      </c>
      <c r="B1053" t="s">
        <v>14</v>
      </c>
      <c r="C1053" s="2">
        <v>1105.6500000000001</v>
      </c>
      <c r="D1053" s="2">
        <v>1113.05</v>
      </c>
      <c r="E1053" s="2">
        <v>1091</v>
      </c>
      <c r="F1053" s="2">
        <v>1102.9000000000001</v>
      </c>
      <c r="G1053" s="2">
        <v>1099</v>
      </c>
      <c r="H1053" s="2">
        <v>1097.0999999999999</v>
      </c>
      <c r="I1053" s="2">
        <v>1101.8</v>
      </c>
      <c r="J1053" s="2">
        <v>1942.85</v>
      </c>
      <c r="K1053">
        <v>580.1</v>
      </c>
      <c r="L1053">
        <v>79407</v>
      </c>
      <c r="M1053" s="2">
        <v>87490288.549999997</v>
      </c>
      <c r="N1053">
        <v>5273</v>
      </c>
    </row>
    <row r="1054" spans="1:14" x14ac:dyDescent="0.25">
      <c r="A1054" s="1">
        <v>44019</v>
      </c>
      <c r="B1054" t="s">
        <v>14</v>
      </c>
      <c r="C1054" s="2">
        <v>1110</v>
      </c>
      <c r="D1054" s="2">
        <v>1149</v>
      </c>
      <c r="E1054" s="2">
        <v>1102</v>
      </c>
      <c r="F1054" s="2">
        <v>1097.0999999999999</v>
      </c>
      <c r="G1054" s="2">
        <v>1125</v>
      </c>
      <c r="H1054" s="2">
        <v>1133.0999999999999</v>
      </c>
      <c r="I1054" s="2">
        <v>1131.4000000000001</v>
      </c>
      <c r="J1054" s="2">
        <v>1942.85</v>
      </c>
      <c r="K1054">
        <v>580.1</v>
      </c>
      <c r="L1054">
        <v>237094</v>
      </c>
      <c r="M1054" s="2">
        <v>268247602.09999999</v>
      </c>
      <c r="N1054">
        <v>14594</v>
      </c>
    </row>
    <row r="1055" spans="1:14" x14ac:dyDescent="0.25">
      <c r="A1055" s="1">
        <v>44020</v>
      </c>
      <c r="B1055" t="s">
        <v>14</v>
      </c>
      <c r="C1055" s="2">
        <v>1139.9000000000001</v>
      </c>
      <c r="D1055" s="2">
        <v>1141.5999999999999</v>
      </c>
      <c r="E1055" s="2">
        <v>1102</v>
      </c>
      <c r="F1055" s="2">
        <v>1133.0999999999999</v>
      </c>
      <c r="G1055" s="2">
        <v>1110</v>
      </c>
      <c r="H1055" s="2">
        <v>1111.45</v>
      </c>
      <c r="I1055" s="2">
        <v>1124.8399999999999</v>
      </c>
      <c r="J1055" s="2">
        <v>1942.85</v>
      </c>
      <c r="K1055">
        <v>580.1</v>
      </c>
      <c r="L1055">
        <v>67408</v>
      </c>
      <c r="M1055" s="2">
        <v>75822933.650000006</v>
      </c>
      <c r="N1055">
        <v>4454</v>
      </c>
    </row>
    <row r="1056" spans="1:14" x14ac:dyDescent="0.25">
      <c r="A1056" s="1">
        <v>44021</v>
      </c>
      <c r="B1056" t="s">
        <v>14</v>
      </c>
      <c r="C1056" s="2">
        <v>1119.8</v>
      </c>
      <c r="D1056" s="2">
        <v>1125.7</v>
      </c>
      <c r="E1056" s="2">
        <v>1101</v>
      </c>
      <c r="F1056" s="2">
        <v>1111.45</v>
      </c>
      <c r="G1056" s="2">
        <v>1109</v>
      </c>
      <c r="H1056" s="2">
        <v>1106.4000000000001</v>
      </c>
      <c r="I1056" s="2">
        <v>1109.1099999999999</v>
      </c>
      <c r="J1056" s="2">
        <v>1942.85</v>
      </c>
      <c r="K1056">
        <v>580.1</v>
      </c>
      <c r="L1056">
        <v>50751</v>
      </c>
      <c r="M1056" s="2">
        <v>56288336.049999997</v>
      </c>
      <c r="N1056">
        <v>3778</v>
      </c>
    </row>
    <row r="1057" spans="1:14" x14ac:dyDescent="0.25">
      <c r="A1057" s="1">
        <v>44022</v>
      </c>
      <c r="B1057" t="s">
        <v>14</v>
      </c>
      <c r="C1057" s="2">
        <v>1106.4000000000001</v>
      </c>
      <c r="D1057" s="2">
        <v>1118.8</v>
      </c>
      <c r="E1057" s="2">
        <v>1083</v>
      </c>
      <c r="F1057" s="2">
        <v>1106.4000000000001</v>
      </c>
      <c r="G1057" s="2">
        <v>1092</v>
      </c>
      <c r="H1057" s="2">
        <v>1090.3499999999999</v>
      </c>
      <c r="I1057" s="2">
        <v>1097.6199999999999</v>
      </c>
      <c r="J1057" s="2">
        <v>1942.85</v>
      </c>
      <c r="K1057">
        <v>580.1</v>
      </c>
      <c r="L1057">
        <v>65952</v>
      </c>
      <c r="M1057" s="2">
        <v>72390069.150000006</v>
      </c>
      <c r="N1057">
        <v>5218</v>
      </c>
    </row>
    <row r="1058" spans="1:14" x14ac:dyDescent="0.25">
      <c r="A1058" s="1">
        <v>44025</v>
      </c>
      <c r="B1058" t="s">
        <v>14</v>
      </c>
      <c r="C1058" s="2">
        <v>1092.5999999999999</v>
      </c>
      <c r="D1058" s="2">
        <v>1102.9000000000001</v>
      </c>
      <c r="E1058" s="2">
        <v>1050</v>
      </c>
      <c r="F1058" s="2">
        <v>1090.3499999999999</v>
      </c>
      <c r="G1058" s="2">
        <v>1064</v>
      </c>
      <c r="H1058" s="2">
        <v>1067.2</v>
      </c>
      <c r="I1058" s="2">
        <v>1069.67</v>
      </c>
      <c r="J1058" s="2">
        <v>1942.85</v>
      </c>
      <c r="K1058">
        <v>580.1</v>
      </c>
      <c r="L1058">
        <v>112722</v>
      </c>
      <c r="M1058" s="2">
        <v>120574805</v>
      </c>
      <c r="N1058">
        <v>8299</v>
      </c>
    </row>
    <row r="1059" spans="1:14" x14ac:dyDescent="0.25">
      <c r="A1059" s="1">
        <v>44026</v>
      </c>
      <c r="B1059" t="s">
        <v>14</v>
      </c>
      <c r="C1059" s="2">
        <v>1071</v>
      </c>
      <c r="D1059" s="2">
        <v>1071</v>
      </c>
      <c r="E1059" s="2">
        <v>1031</v>
      </c>
      <c r="F1059" s="2">
        <v>1067.2</v>
      </c>
      <c r="G1059" s="2">
        <v>1039</v>
      </c>
      <c r="H1059" s="2">
        <v>1042</v>
      </c>
      <c r="I1059" s="2">
        <v>1045.27</v>
      </c>
      <c r="J1059" s="2">
        <v>1942.85</v>
      </c>
      <c r="K1059">
        <v>580.1</v>
      </c>
      <c r="L1059">
        <v>55772</v>
      </c>
      <c r="M1059" s="2">
        <v>58296918.399999999</v>
      </c>
      <c r="N1059">
        <v>4667</v>
      </c>
    </row>
    <row r="1060" spans="1:14" x14ac:dyDescent="0.25">
      <c r="A1060" s="1">
        <v>44027</v>
      </c>
      <c r="B1060" t="s">
        <v>14</v>
      </c>
      <c r="C1060" s="2">
        <v>1042.0999999999999</v>
      </c>
      <c r="D1060" s="2">
        <v>1059.8</v>
      </c>
      <c r="E1060" s="2">
        <v>1020</v>
      </c>
      <c r="F1060" s="2">
        <v>1042</v>
      </c>
      <c r="G1060" s="2">
        <v>1023.9</v>
      </c>
      <c r="H1060" s="2">
        <v>1027.3499999999999</v>
      </c>
      <c r="I1060" s="2">
        <v>1036.78</v>
      </c>
      <c r="J1060" s="2">
        <v>1942.85</v>
      </c>
      <c r="K1060">
        <v>580.1</v>
      </c>
      <c r="L1060">
        <v>78627</v>
      </c>
      <c r="M1060" s="2">
        <v>81519119.549999997</v>
      </c>
      <c r="N1060">
        <v>6005</v>
      </c>
    </row>
    <row r="1061" spans="1:14" x14ac:dyDescent="0.25">
      <c r="A1061" s="1">
        <v>44028</v>
      </c>
      <c r="B1061" t="s">
        <v>14</v>
      </c>
      <c r="C1061" s="2">
        <v>1027</v>
      </c>
      <c r="D1061" s="2">
        <v>1027</v>
      </c>
      <c r="E1061">
        <v>995</v>
      </c>
      <c r="F1061" s="2">
        <v>1027.3499999999999</v>
      </c>
      <c r="G1061" s="2">
        <v>1011</v>
      </c>
      <c r="H1061" s="2">
        <v>1008.55</v>
      </c>
      <c r="I1061" s="2">
        <v>1008.04</v>
      </c>
      <c r="J1061" s="2">
        <v>1942.85</v>
      </c>
      <c r="K1061">
        <v>580.1</v>
      </c>
      <c r="L1061">
        <v>65619</v>
      </c>
      <c r="M1061" s="2">
        <v>66146319.200000003</v>
      </c>
      <c r="N1061">
        <v>5910</v>
      </c>
    </row>
    <row r="1062" spans="1:14" x14ac:dyDescent="0.25">
      <c r="A1062" s="1">
        <v>44029</v>
      </c>
      <c r="B1062" t="s">
        <v>14</v>
      </c>
      <c r="C1062" s="2">
        <v>1011.15</v>
      </c>
      <c r="D1062" s="2">
        <v>1046.9000000000001</v>
      </c>
      <c r="E1062" s="2">
        <v>1008</v>
      </c>
      <c r="F1062" s="2">
        <v>1008.55</v>
      </c>
      <c r="G1062" s="2">
        <v>1043</v>
      </c>
      <c r="H1062" s="2">
        <v>1031.9000000000001</v>
      </c>
      <c r="I1062" s="2">
        <v>1030.01</v>
      </c>
      <c r="J1062" s="2">
        <v>1942.85</v>
      </c>
      <c r="K1062">
        <v>580.1</v>
      </c>
      <c r="L1062">
        <v>90585</v>
      </c>
      <c r="M1062" s="2">
        <v>93303590.049999997</v>
      </c>
      <c r="N1062">
        <v>6100</v>
      </c>
    </row>
    <row r="1063" spans="1:14" x14ac:dyDescent="0.25">
      <c r="A1063" s="1">
        <v>44032</v>
      </c>
      <c r="B1063" t="s">
        <v>14</v>
      </c>
      <c r="C1063" s="2">
        <v>1036.0999999999999</v>
      </c>
      <c r="D1063" s="2">
        <v>1155</v>
      </c>
      <c r="E1063" s="2">
        <v>1029.95</v>
      </c>
      <c r="F1063" s="2">
        <v>1031.9000000000001</v>
      </c>
      <c r="G1063" s="2">
        <v>1127.05</v>
      </c>
      <c r="H1063" s="2">
        <v>1139</v>
      </c>
      <c r="I1063" s="2">
        <v>1115</v>
      </c>
      <c r="J1063" s="2">
        <v>1942.85</v>
      </c>
      <c r="K1063">
        <v>580.1</v>
      </c>
      <c r="L1063">
        <v>564660</v>
      </c>
      <c r="M1063" s="2">
        <v>629598555.20000005</v>
      </c>
      <c r="N1063">
        <v>32847</v>
      </c>
    </row>
    <row r="1064" spans="1:14" x14ac:dyDescent="0.25">
      <c r="A1064" s="1">
        <v>44033</v>
      </c>
      <c r="B1064" t="s">
        <v>14</v>
      </c>
      <c r="C1064" s="2">
        <v>1124</v>
      </c>
      <c r="D1064" s="2">
        <v>1129.95</v>
      </c>
      <c r="E1064" s="2">
        <v>1085</v>
      </c>
      <c r="F1064" s="2">
        <v>1139</v>
      </c>
      <c r="G1064" s="2">
        <v>1088</v>
      </c>
      <c r="H1064" s="2">
        <v>1087.8499999999999</v>
      </c>
      <c r="I1064" s="2">
        <v>1098.8800000000001</v>
      </c>
      <c r="J1064" s="2">
        <v>1942.85</v>
      </c>
      <c r="K1064">
        <v>580.1</v>
      </c>
      <c r="L1064">
        <v>188145</v>
      </c>
      <c r="M1064" s="2">
        <v>206748687.55000001</v>
      </c>
      <c r="N1064">
        <v>11254</v>
      </c>
    </row>
    <row r="1065" spans="1:14" x14ac:dyDescent="0.25">
      <c r="A1065" s="1">
        <v>44034</v>
      </c>
      <c r="B1065" t="s">
        <v>14</v>
      </c>
      <c r="C1065" s="2">
        <v>1093.3</v>
      </c>
      <c r="D1065" s="2">
        <v>1112.8</v>
      </c>
      <c r="E1065" s="2">
        <v>1061</v>
      </c>
      <c r="F1065" s="2">
        <v>1087.8499999999999</v>
      </c>
      <c r="G1065" s="2">
        <v>1080.5999999999999</v>
      </c>
      <c r="H1065" s="2">
        <v>1082.9000000000001</v>
      </c>
      <c r="I1065" s="2">
        <v>1089.49</v>
      </c>
      <c r="J1065" s="2">
        <v>1942.85</v>
      </c>
      <c r="K1065">
        <v>580.1</v>
      </c>
      <c r="L1065">
        <v>138498</v>
      </c>
      <c r="M1065" s="2">
        <v>150891561.90000001</v>
      </c>
      <c r="N1065">
        <v>10358</v>
      </c>
    </row>
    <row r="1066" spans="1:14" x14ac:dyDescent="0.25">
      <c r="A1066" s="1">
        <v>44035</v>
      </c>
      <c r="B1066" t="s">
        <v>14</v>
      </c>
      <c r="C1066" s="2">
        <v>1084</v>
      </c>
      <c r="D1066" s="2">
        <v>1099</v>
      </c>
      <c r="E1066" s="2">
        <v>1070.5</v>
      </c>
      <c r="F1066" s="2">
        <v>1082.9000000000001</v>
      </c>
      <c r="G1066" s="2">
        <v>1078</v>
      </c>
      <c r="H1066" s="2">
        <v>1078.8</v>
      </c>
      <c r="I1066" s="2">
        <v>1086.5</v>
      </c>
      <c r="J1066" s="2">
        <v>1942.85</v>
      </c>
      <c r="K1066">
        <v>580.1</v>
      </c>
      <c r="L1066">
        <v>52998</v>
      </c>
      <c r="M1066" s="2">
        <v>57582493.850000001</v>
      </c>
      <c r="N1066">
        <v>3974</v>
      </c>
    </row>
    <row r="1067" spans="1:14" x14ac:dyDescent="0.25">
      <c r="A1067" s="1">
        <v>44036</v>
      </c>
      <c r="B1067" t="s">
        <v>14</v>
      </c>
      <c r="C1067" s="2">
        <v>1074.8</v>
      </c>
      <c r="D1067" s="2">
        <v>1078</v>
      </c>
      <c r="E1067" s="2">
        <v>1055</v>
      </c>
      <c r="F1067" s="2">
        <v>1078.8</v>
      </c>
      <c r="G1067" s="2">
        <v>1067</v>
      </c>
      <c r="H1067" s="2">
        <v>1068</v>
      </c>
      <c r="I1067" s="2">
        <v>1066.26</v>
      </c>
      <c r="J1067" s="2">
        <v>1942.85</v>
      </c>
      <c r="K1067">
        <v>580.1</v>
      </c>
      <c r="L1067">
        <v>31690</v>
      </c>
      <c r="M1067" s="2">
        <v>33789802.75</v>
      </c>
      <c r="N1067">
        <v>2905</v>
      </c>
    </row>
    <row r="1068" spans="1:14" x14ac:dyDescent="0.25">
      <c r="A1068" s="1">
        <v>44039</v>
      </c>
      <c r="B1068" t="s">
        <v>14</v>
      </c>
      <c r="C1068" s="2">
        <v>1063.5</v>
      </c>
      <c r="D1068" s="2">
        <v>1098</v>
      </c>
      <c r="E1068" s="2">
        <v>1045</v>
      </c>
      <c r="F1068" s="2">
        <v>1068</v>
      </c>
      <c r="G1068" s="2">
        <v>1063</v>
      </c>
      <c r="H1068" s="2">
        <v>1065.05</v>
      </c>
      <c r="I1068" s="2">
        <v>1069.6199999999999</v>
      </c>
      <c r="J1068" s="2">
        <v>1942.85</v>
      </c>
      <c r="K1068">
        <v>580.1</v>
      </c>
      <c r="L1068">
        <v>91519</v>
      </c>
      <c r="M1068" s="2">
        <v>97890487.549999997</v>
      </c>
      <c r="N1068">
        <v>7593</v>
      </c>
    </row>
    <row r="1069" spans="1:14" x14ac:dyDescent="0.25">
      <c r="A1069" s="1">
        <v>44040</v>
      </c>
      <c r="B1069" t="s">
        <v>14</v>
      </c>
      <c r="C1069" s="2">
        <v>1065.2</v>
      </c>
      <c r="D1069" s="2">
        <v>1078</v>
      </c>
      <c r="E1069" s="2">
        <v>1049</v>
      </c>
      <c r="F1069" s="2">
        <v>1065.05</v>
      </c>
      <c r="G1069" s="2">
        <v>1053.95</v>
      </c>
      <c r="H1069" s="2">
        <v>1053.8</v>
      </c>
      <c r="I1069" s="2">
        <v>1064.32</v>
      </c>
      <c r="J1069" s="2">
        <v>1942.85</v>
      </c>
      <c r="K1069">
        <v>580.1</v>
      </c>
      <c r="L1069">
        <v>50862</v>
      </c>
      <c r="M1069" s="2">
        <v>54133680.649999999</v>
      </c>
      <c r="N1069">
        <v>3661</v>
      </c>
    </row>
    <row r="1070" spans="1:14" x14ac:dyDescent="0.25">
      <c r="A1070" s="1">
        <v>44041</v>
      </c>
      <c r="B1070" t="s">
        <v>14</v>
      </c>
      <c r="C1070" s="2">
        <v>1055</v>
      </c>
      <c r="D1070" s="2">
        <v>1088.8</v>
      </c>
      <c r="E1070" s="2">
        <v>1055</v>
      </c>
      <c r="F1070" s="2">
        <v>1053.8</v>
      </c>
      <c r="G1070" s="2">
        <v>1069</v>
      </c>
      <c r="H1070" s="2">
        <v>1063.25</v>
      </c>
      <c r="I1070" s="2">
        <v>1071.93</v>
      </c>
      <c r="J1070" s="2">
        <v>1942.85</v>
      </c>
      <c r="K1070">
        <v>580.1</v>
      </c>
      <c r="L1070">
        <v>71059</v>
      </c>
      <c r="M1070" s="2">
        <v>76170528.5</v>
      </c>
      <c r="N1070">
        <v>5212</v>
      </c>
    </row>
    <row r="1071" spans="1:14" x14ac:dyDescent="0.25">
      <c r="A1071" s="1">
        <v>44042</v>
      </c>
      <c r="B1071" t="s">
        <v>14</v>
      </c>
      <c r="C1071" s="2">
        <v>1070</v>
      </c>
      <c r="D1071" s="2">
        <v>1080</v>
      </c>
      <c r="E1071" s="2">
        <v>1048.1500000000001</v>
      </c>
      <c r="F1071" s="2">
        <v>1063.25</v>
      </c>
      <c r="G1071" s="2">
        <v>1057.2</v>
      </c>
      <c r="H1071" s="2">
        <v>1059.3499999999999</v>
      </c>
      <c r="I1071" s="2">
        <v>1062.1500000000001</v>
      </c>
      <c r="J1071" s="2">
        <v>1942.85</v>
      </c>
      <c r="K1071">
        <v>580.1</v>
      </c>
      <c r="L1071">
        <v>37389</v>
      </c>
      <c r="M1071" s="2">
        <v>39712644.850000001</v>
      </c>
      <c r="N1071">
        <v>3162</v>
      </c>
    </row>
    <row r="1072" spans="1:14" x14ac:dyDescent="0.25">
      <c r="A1072" s="1">
        <v>44043</v>
      </c>
      <c r="B1072" t="s">
        <v>14</v>
      </c>
      <c r="C1072" s="2">
        <v>1060.05</v>
      </c>
      <c r="D1072" s="2">
        <v>1065</v>
      </c>
      <c r="E1072" s="2">
        <v>1037</v>
      </c>
      <c r="F1072" s="2">
        <v>1059.3499999999999</v>
      </c>
      <c r="G1072" s="2">
        <v>1044</v>
      </c>
      <c r="H1072" s="2">
        <v>1044.7</v>
      </c>
      <c r="I1072" s="2">
        <v>1046.22</v>
      </c>
      <c r="J1072" s="2">
        <v>1942.85</v>
      </c>
      <c r="K1072">
        <v>580.1</v>
      </c>
      <c r="L1072">
        <v>40702</v>
      </c>
      <c r="M1072" s="2">
        <v>42583255.799999997</v>
      </c>
      <c r="N1072">
        <v>3281</v>
      </c>
    </row>
    <row r="1073" spans="1:14" x14ac:dyDescent="0.25">
      <c r="A1073" s="1">
        <v>44046</v>
      </c>
      <c r="B1073" t="s">
        <v>14</v>
      </c>
      <c r="C1073" s="2">
        <v>1042</v>
      </c>
      <c r="D1073" s="2">
        <v>1073.8499999999999</v>
      </c>
      <c r="E1073" s="2">
        <v>1032.5</v>
      </c>
      <c r="F1073" s="2">
        <v>1044.7</v>
      </c>
      <c r="G1073" s="2">
        <v>1065</v>
      </c>
      <c r="H1073" s="2">
        <v>1055.9000000000001</v>
      </c>
      <c r="I1073" s="2">
        <v>1046.75</v>
      </c>
      <c r="J1073" s="2">
        <v>1942.85</v>
      </c>
      <c r="K1073">
        <v>580.1</v>
      </c>
      <c r="L1073">
        <v>58377</v>
      </c>
      <c r="M1073" s="2">
        <v>61105895.850000001</v>
      </c>
      <c r="N1073">
        <v>4909</v>
      </c>
    </row>
    <row r="1074" spans="1:14" x14ac:dyDescent="0.25">
      <c r="A1074" s="1">
        <v>44047</v>
      </c>
      <c r="B1074" t="s">
        <v>14</v>
      </c>
      <c r="C1074" s="2">
        <v>1064</v>
      </c>
      <c r="D1074" s="2">
        <v>1087.5</v>
      </c>
      <c r="E1074" s="2">
        <v>1050.0999999999999</v>
      </c>
      <c r="F1074" s="2">
        <v>1055.9000000000001</v>
      </c>
      <c r="G1074" s="2">
        <v>1056.55</v>
      </c>
      <c r="H1074" s="2">
        <v>1064.05</v>
      </c>
      <c r="I1074" s="2">
        <v>1066.78</v>
      </c>
      <c r="J1074" s="2">
        <v>1942.85</v>
      </c>
      <c r="K1074">
        <v>580.1</v>
      </c>
      <c r="L1074">
        <v>98160</v>
      </c>
      <c r="M1074" s="2">
        <v>104715042.95</v>
      </c>
      <c r="N1074">
        <v>6940</v>
      </c>
    </row>
    <row r="1075" spans="1:14" x14ac:dyDescent="0.25">
      <c r="A1075" s="1">
        <v>44048</v>
      </c>
      <c r="B1075" t="s">
        <v>14</v>
      </c>
      <c r="C1075" s="2">
        <v>1070</v>
      </c>
      <c r="D1075" s="2">
        <v>1078</v>
      </c>
      <c r="E1075" s="2">
        <v>1045</v>
      </c>
      <c r="F1075" s="2">
        <v>1064.05</v>
      </c>
      <c r="G1075" s="2">
        <v>1052</v>
      </c>
      <c r="H1075" s="2">
        <v>1052</v>
      </c>
      <c r="I1075" s="2">
        <v>1064.4100000000001</v>
      </c>
      <c r="J1075" s="2">
        <v>1942.85</v>
      </c>
      <c r="K1075">
        <v>580.1</v>
      </c>
      <c r="L1075">
        <v>66491</v>
      </c>
      <c r="M1075" s="2">
        <v>70773862.299999997</v>
      </c>
      <c r="N1075">
        <v>4781</v>
      </c>
    </row>
    <row r="1076" spans="1:14" x14ac:dyDescent="0.25">
      <c r="A1076" s="1">
        <v>44049</v>
      </c>
      <c r="B1076" t="s">
        <v>14</v>
      </c>
      <c r="C1076" s="2">
        <v>1054</v>
      </c>
      <c r="D1076" s="2">
        <v>1064.5999999999999</v>
      </c>
      <c r="E1076" s="2">
        <v>1046.95</v>
      </c>
      <c r="F1076" s="2">
        <v>1052</v>
      </c>
      <c r="G1076" s="2">
        <v>1052</v>
      </c>
      <c r="H1076" s="2">
        <v>1052.05</v>
      </c>
      <c r="I1076" s="2">
        <v>1054.43</v>
      </c>
      <c r="J1076" s="2">
        <v>1942.85</v>
      </c>
      <c r="K1076">
        <v>580.1</v>
      </c>
      <c r="L1076">
        <v>32504</v>
      </c>
      <c r="M1076" s="2">
        <v>34273079.299999997</v>
      </c>
      <c r="N1076">
        <v>2674</v>
      </c>
    </row>
    <row r="1077" spans="1:14" x14ac:dyDescent="0.25">
      <c r="A1077" s="1">
        <v>44050</v>
      </c>
      <c r="B1077" t="s">
        <v>14</v>
      </c>
      <c r="C1077" s="2">
        <v>1052</v>
      </c>
      <c r="D1077" s="2">
        <v>1070</v>
      </c>
      <c r="E1077" s="2">
        <v>1048</v>
      </c>
      <c r="F1077" s="2">
        <v>1052.05</v>
      </c>
      <c r="G1077" s="2">
        <v>1050.0999999999999</v>
      </c>
      <c r="H1077" s="2">
        <v>1053.55</v>
      </c>
      <c r="I1077" s="2">
        <v>1057.3</v>
      </c>
      <c r="J1077" s="2">
        <v>1942.85</v>
      </c>
      <c r="K1077">
        <v>580.1</v>
      </c>
      <c r="L1077">
        <v>37235</v>
      </c>
      <c r="M1077" s="2">
        <v>39368422.950000003</v>
      </c>
      <c r="N1077">
        <v>2772</v>
      </c>
    </row>
    <row r="1078" spans="1:14" x14ac:dyDescent="0.25">
      <c r="A1078" s="1">
        <v>44053</v>
      </c>
      <c r="B1078" t="s">
        <v>14</v>
      </c>
      <c r="C1078" s="2">
        <v>1059.0999999999999</v>
      </c>
      <c r="D1078" s="2">
        <v>1105.75</v>
      </c>
      <c r="E1078" s="2">
        <v>1056</v>
      </c>
      <c r="F1078" s="2">
        <v>1053.55</v>
      </c>
      <c r="G1078" s="2">
        <v>1073</v>
      </c>
      <c r="H1078" s="2">
        <v>1071.9000000000001</v>
      </c>
      <c r="I1078" s="2">
        <v>1079.82</v>
      </c>
      <c r="J1078" s="2">
        <v>1942.85</v>
      </c>
      <c r="K1078">
        <v>580.1</v>
      </c>
      <c r="L1078">
        <v>122332</v>
      </c>
      <c r="M1078" s="2">
        <v>132096384.5</v>
      </c>
      <c r="N1078">
        <v>9391</v>
      </c>
    </row>
    <row r="1079" spans="1:14" x14ac:dyDescent="0.25">
      <c r="A1079" s="1">
        <v>44054</v>
      </c>
      <c r="B1079" t="s">
        <v>14</v>
      </c>
      <c r="C1079" s="2">
        <v>1076.95</v>
      </c>
      <c r="D1079" s="2">
        <v>1145.8</v>
      </c>
      <c r="E1079" s="2">
        <v>1075</v>
      </c>
      <c r="F1079" s="2">
        <v>1071.9000000000001</v>
      </c>
      <c r="G1079" s="2">
        <v>1110</v>
      </c>
      <c r="H1079" s="2">
        <v>1108.45</v>
      </c>
      <c r="I1079" s="2">
        <v>1113.8599999999999</v>
      </c>
      <c r="J1079" s="2">
        <v>1942.85</v>
      </c>
      <c r="K1079">
        <v>580.1</v>
      </c>
      <c r="L1079">
        <v>298111</v>
      </c>
      <c r="M1079" s="2">
        <v>332055142.60000002</v>
      </c>
      <c r="N1079">
        <v>18962</v>
      </c>
    </row>
    <row r="1080" spans="1:14" x14ac:dyDescent="0.25">
      <c r="A1080" s="1">
        <v>44055</v>
      </c>
      <c r="B1080" t="s">
        <v>14</v>
      </c>
      <c r="C1080" s="2">
        <v>1097.75</v>
      </c>
      <c r="D1080" s="2">
        <v>1173</v>
      </c>
      <c r="E1080" s="2">
        <v>1091.05</v>
      </c>
      <c r="F1080" s="2">
        <v>1108.45</v>
      </c>
      <c r="G1080" s="2">
        <v>1142</v>
      </c>
      <c r="H1080" s="2">
        <v>1144.9000000000001</v>
      </c>
      <c r="I1080" s="2">
        <v>1149.5</v>
      </c>
      <c r="J1080" s="2">
        <v>1942.85</v>
      </c>
      <c r="K1080">
        <v>580.1</v>
      </c>
      <c r="L1080">
        <v>481955</v>
      </c>
      <c r="M1080" s="2">
        <v>554009591.10000002</v>
      </c>
      <c r="N1080">
        <v>27809</v>
      </c>
    </row>
    <row r="1081" spans="1:14" x14ac:dyDescent="0.25">
      <c r="A1081" s="1">
        <v>44056</v>
      </c>
      <c r="B1081" t="s">
        <v>14</v>
      </c>
      <c r="C1081" s="2">
        <v>1153</v>
      </c>
      <c r="D1081" s="2">
        <v>1373.85</v>
      </c>
      <c r="E1081" s="2">
        <v>1152</v>
      </c>
      <c r="F1081" s="2">
        <v>1144.9000000000001</v>
      </c>
      <c r="G1081" s="2">
        <v>1373.85</v>
      </c>
      <c r="H1081" s="2">
        <v>1373.85</v>
      </c>
      <c r="I1081" s="2">
        <v>1268.42</v>
      </c>
      <c r="J1081" s="2">
        <v>1942.85</v>
      </c>
      <c r="K1081">
        <v>580.1</v>
      </c>
      <c r="L1081">
        <v>1830437</v>
      </c>
      <c r="M1081" s="2">
        <v>2321767321.75</v>
      </c>
      <c r="N1081">
        <v>106632</v>
      </c>
    </row>
    <row r="1082" spans="1:14" x14ac:dyDescent="0.25">
      <c r="A1082" s="1">
        <v>44057</v>
      </c>
      <c r="B1082" t="s">
        <v>14</v>
      </c>
      <c r="C1082" s="2">
        <v>1415</v>
      </c>
      <c r="D1082" s="2">
        <v>1448.4</v>
      </c>
      <c r="E1082" s="2">
        <v>1300.5</v>
      </c>
      <c r="F1082" s="2">
        <v>1373.85</v>
      </c>
      <c r="G1082" s="2">
        <v>1340.3</v>
      </c>
      <c r="H1082" s="2">
        <v>1352.5</v>
      </c>
      <c r="I1082" s="2">
        <v>1379.13</v>
      </c>
      <c r="J1082" s="2">
        <v>1942.85</v>
      </c>
      <c r="K1082">
        <v>580.1</v>
      </c>
      <c r="L1082">
        <v>1443632</v>
      </c>
      <c r="M1082" s="2">
        <v>1990962963.5999999</v>
      </c>
      <c r="N1082">
        <v>95828</v>
      </c>
    </row>
    <row r="1083" spans="1:14" x14ac:dyDescent="0.25">
      <c r="A1083" s="1">
        <v>44060</v>
      </c>
      <c r="B1083" t="s">
        <v>14</v>
      </c>
      <c r="C1083" s="2">
        <v>1349.95</v>
      </c>
      <c r="D1083" s="2">
        <v>1410</v>
      </c>
      <c r="E1083" s="2">
        <v>1320.05</v>
      </c>
      <c r="F1083" s="2">
        <v>1352.5</v>
      </c>
      <c r="G1083" s="2">
        <v>1381.9</v>
      </c>
      <c r="H1083" s="2">
        <v>1387.4</v>
      </c>
      <c r="I1083" s="2">
        <v>1374.85</v>
      </c>
      <c r="J1083" s="2">
        <v>1942.85</v>
      </c>
      <c r="K1083">
        <v>580.1</v>
      </c>
      <c r="L1083">
        <v>453860</v>
      </c>
      <c r="M1083" s="2">
        <v>623991073.45000005</v>
      </c>
      <c r="N1083">
        <v>31065</v>
      </c>
    </row>
    <row r="1084" spans="1:14" x14ac:dyDescent="0.25">
      <c r="A1084" s="1">
        <v>44061</v>
      </c>
      <c r="B1084" t="s">
        <v>14</v>
      </c>
      <c r="C1084" s="2">
        <v>1390</v>
      </c>
      <c r="D1084" s="2">
        <v>1439</v>
      </c>
      <c r="E1084" s="2">
        <v>1378.3</v>
      </c>
      <c r="F1084" s="2">
        <v>1387.4</v>
      </c>
      <c r="G1084" s="2">
        <v>1405</v>
      </c>
      <c r="H1084" s="2">
        <v>1406.7</v>
      </c>
      <c r="I1084" s="2">
        <v>1410.42</v>
      </c>
      <c r="J1084" s="2">
        <v>1942.85</v>
      </c>
      <c r="K1084">
        <v>580.1</v>
      </c>
      <c r="L1084">
        <v>419799</v>
      </c>
      <c r="M1084" s="2">
        <v>592091866.79999995</v>
      </c>
      <c r="N1084">
        <v>23430</v>
      </c>
    </row>
    <row r="1085" spans="1:14" x14ac:dyDescent="0.25">
      <c r="A1085" s="1">
        <v>44062</v>
      </c>
      <c r="B1085" t="s">
        <v>14</v>
      </c>
      <c r="C1085" s="2">
        <v>1419</v>
      </c>
      <c r="D1085" s="2">
        <v>1425</v>
      </c>
      <c r="E1085" s="2">
        <v>1385</v>
      </c>
      <c r="F1085" s="2">
        <v>1406.7</v>
      </c>
      <c r="G1085" s="2">
        <v>1389</v>
      </c>
      <c r="H1085" s="2">
        <v>1392.75</v>
      </c>
      <c r="I1085" s="2">
        <v>1407.75</v>
      </c>
      <c r="J1085" s="2">
        <v>1942.85</v>
      </c>
      <c r="K1085">
        <v>580.1</v>
      </c>
      <c r="L1085">
        <v>237842</v>
      </c>
      <c r="M1085" s="2">
        <v>334823238.35000002</v>
      </c>
      <c r="N1085">
        <v>13598</v>
      </c>
    </row>
    <row r="1086" spans="1:14" x14ac:dyDescent="0.25">
      <c r="A1086" s="1">
        <v>44063</v>
      </c>
      <c r="B1086" t="s">
        <v>14</v>
      </c>
      <c r="C1086" s="2">
        <v>1382</v>
      </c>
      <c r="D1086" s="2">
        <v>1389.25</v>
      </c>
      <c r="E1086" s="2">
        <v>1361.2</v>
      </c>
      <c r="F1086" s="2">
        <v>1392.75</v>
      </c>
      <c r="G1086" s="2">
        <v>1363.85</v>
      </c>
      <c r="H1086" s="2">
        <v>1368.65</v>
      </c>
      <c r="I1086" s="2">
        <v>1373.02</v>
      </c>
      <c r="J1086" s="2">
        <v>1942.85</v>
      </c>
      <c r="K1086">
        <v>580.1</v>
      </c>
      <c r="L1086">
        <v>117674</v>
      </c>
      <c r="M1086" s="2">
        <v>161568988.40000001</v>
      </c>
      <c r="N1086">
        <v>7368</v>
      </c>
    </row>
    <row r="1087" spans="1:14" x14ac:dyDescent="0.25">
      <c r="A1087" s="1">
        <v>44064</v>
      </c>
      <c r="B1087" t="s">
        <v>14</v>
      </c>
      <c r="C1087" s="2">
        <v>1379.85</v>
      </c>
      <c r="D1087" s="2">
        <v>1389</v>
      </c>
      <c r="E1087" s="2">
        <v>1350</v>
      </c>
      <c r="F1087" s="2">
        <v>1368.65</v>
      </c>
      <c r="G1087" s="2">
        <v>1355.9</v>
      </c>
      <c r="H1087" s="2">
        <v>1355.9</v>
      </c>
      <c r="I1087" s="2">
        <v>1369.35</v>
      </c>
      <c r="J1087" s="2">
        <v>1942.85</v>
      </c>
      <c r="K1087">
        <v>580.1</v>
      </c>
      <c r="L1087">
        <v>99128</v>
      </c>
      <c r="M1087" s="2">
        <v>135740647.05000001</v>
      </c>
      <c r="N1087">
        <v>6978</v>
      </c>
    </row>
    <row r="1088" spans="1:14" x14ac:dyDescent="0.25">
      <c r="A1088" s="1">
        <v>44067</v>
      </c>
      <c r="B1088" t="s">
        <v>14</v>
      </c>
      <c r="C1088" s="2">
        <v>1360</v>
      </c>
      <c r="D1088" s="2">
        <v>1405</v>
      </c>
      <c r="E1088" s="2">
        <v>1353.3</v>
      </c>
      <c r="F1088" s="2">
        <v>1355.9</v>
      </c>
      <c r="G1088" s="2">
        <v>1364</v>
      </c>
      <c r="H1088" s="2">
        <v>1359.2</v>
      </c>
      <c r="I1088" s="2">
        <v>1378.91</v>
      </c>
      <c r="J1088" s="2">
        <v>1942.85</v>
      </c>
      <c r="K1088">
        <v>580.1</v>
      </c>
      <c r="L1088">
        <v>211940</v>
      </c>
      <c r="M1088" s="2">
        <v>292245734.60000002</v>
      </c>
      <c r="N1088">
        <v>14295</v>
      </c>
    </row>
    <row r="1089" spans="1:14" x14ac:dyDescent="0.25">
      <c r="A1089" s="1">
        <v>44068</v>
      </c>
      <c r="B1089" t="s">
        <v>14</v>
      </c>
      <c r="C1089" s="2">
        <v>1367</v>
      </c>
      <c r="D1089" s="2">
        <v>1377.85</v>
      </c>
      <c r="E1089" s="2">
        <v>1350</v>
      </c>
      <c r="F1089" s="2">
        <v>1359.2</v>
      </c>
      <c r="G1089" s="2">
        <v>1356.85</v>
      </c>
      <c r="H1089" s="2">
        <v>1353.85</v>
      </c>
      <c r="I1089" s="2">
        <v>1362.65</v>
      </c>
      <c r="J1089" s="2">
        <v>1942.85</v>
      </c>
      <c r="K1089">
        <v>580.1</v>
      </c>
      <c r="L1089">
        <v>77332</v>
      </c>
      <c r="M1089" s="2">
        <v>105376468.59999999</v>
      </c>
      <c r="N1089">
        <v>5874</v>
      </c>
    </row>
    <row r="1090" spans="1:14" x14ac:dyDescent="0.25">
      <c r="A1090" s="1">
        <v>44069</v>
      </c>
      <c r="B1090" t="s">
        <v>14</v>
      </c>
      <c r="C1090" s="2">
        <v>1353.85</v>
      </c>
      <c r="D1090" s="2">
        <v>1539.9</v>
      </c>
      <c r="E1090" s="2">
        <v>1351.3</v>
      </c>
      <c r="F1090" s="2">
        <v>1353.85</v>
      </c>
      <c r="G1090" s="2">
        <v>1461</v>
      </c>
      <c r="H1090" s="2">
        <v>1470.05</v>
      </c>
      <c r="I1090" s="2">
        <v>1467.67</v>
      </c>
      <c r="J1090" s="2">
        <v>1942.85</v>
      </c>
      <c r="K1090">
        <v>580.1</v>
      </c>
      <c r="L1090">
        <v>1074952</v>
      </c>
      <c r="M1090" s="2">
        <v>1577676789.3499999</v>
      </c>
      <c r="N1090">
        <v>63501</v>
      </c>
    </row>
    <row r="1091" spans="1:14" x14ac:dyDescent="0.25">
      <c r="A1091" s="1">
        <v>44070</v>
      </c>
      <c r="B1091" t="s">
        <v>14</v>
      </c>
      <c r="C1091" s="2">
        <v>1456.5</v>
      </c>
      <c r="D1091" s="2">
        <v>1483.9</v>
      </c>
      <c r="E1091" s="2">
        <v>1417.6</v>
      </c>
      <c r="F1091" s="2">
        <v>1470.05</v>
      </c>
      <c r="G1091" s="2">
        <v>1428.85</v>
      </c>
      <c r="H1091" s="2">
        <v>1429.75</v>
      </c>
      <c r="I1091" s="2">
        <v>1448.07</v>
      </c>
      <c r="J1091" s="2">
        <v>1942.85</v>
      </c>
      <c r="K1091">
        <v>580.1</v>
      </c>
      <c r="L1091">
        <v>332672</v>
      </c>
      <c r="M1091" s="2">
        <v>481731921.44999999</v>
      </c>
      <c r="N1091">
        <v>21098</v>
      </c>
    </row>
    <row r="1092" spans="1:14" x14ac:dyDescent="0.25">
      <c r="A1092" s="1">
        <v>44071</v>
      </c>
      <c r="B1092" t="s">
        <v>14</v>
      </c>
      <c r="C1092" s="2">
        <v>1439</v>
      </c>
      <c r="D1092" s="2">
        <v>1550</v>
      </c>
      <c r="E1092" s="2">
        <v>1432.7</v>
      </c>
      <c r="F1092" s="2">
        <v>1429.75</v>
      </c>
      <c r="G1092" s="2">
        <v>1503</v>
      </c>
      <c r="H1092" s="2">
        <v>1503.7</v>
      </c>
      <c r="I1092" s="2">
        <v>1503.19</v>
      </c>
      <c r="J1092" s="2">
        <v>1942.85</v>
      </c>
      <c r="K1092">
        <v>580.1</v>
      </c>
      <c r="L1092">
        <v>759491</v>
      </c>
      <c r="M1092" s="2">
        <v>1141659290.45</v>
      </c>
      <c r="N1092">
        <v>44236</v>
      </c>
    </row>
    <row r="1093" spans="1:14" x14ac:dyDescent="0.25">
      <c r="A1093" s="1">
        <v>44074</v>
      </c>
      <c r="B1093" t="s">
        <v>14</v>
      </c>
      <c r="C1093" s="2">
        <v>1550</v>
      </c>
      <c r="D1093" s="2">
        <v>1567</v>
      </c>
      <c r="E1093" s="2">
        <v>1428</v>
      </c>
      <c r="F1093" s="2">
        <v>1503.7</v>
      </c>
      <c r="G1093" s="2">
        <v>1481</v>
      </c>
      <c r="H1093" s="2">
        <v>1488.9</v>
      </c>
      <c r="I1093" s="2">
        <v>1511.05</v>
      </c>
      <c r="J1093" s="2">
        <v>1942.85</v>
      </c>
      <c r="K1093">
        <v>580.1</v>
      </c>
      <c r="L1093">
        <v>523935</v>
      </c>
      <c r="M1093" s="2">
        <v>791694256.89999998</v>
      </c>
      <c r="N1093">
        <v>36258</v>
      </c>
    </row>
    <row r="1094" spans="1:14" x14ac:dyDescent="0.25">
      <c r="A1094" s="1">
        <v>44075</v>
      </c>
      <c r="B1094" t="s">
        <v>14</v>
      </c>
      <c r="C1094" s="2">
        <v>1489</v>
      </c>
      <c r="D1094" s="2">
        <v>1530</v>
      </c>
      <c r="E1094" s="2">
        <v>1464.45</v>
      </c>
      <c r="F1094" s="2">
        <v>1488.9</v>
      </c>
      <c r="G1094" s="2">
        <v>1489</v>
      </c>
      <c r="H1094" s="2">
        <v>1500.9</v>
      </c>
      <c r="I1094" s="2">
        <v>1497.22</v>
      </c>
      <c r="J1094" s="2">
        <v>1942.85</v>
      </c>
      <c r="K1094">
        <v>580.1</v>
      </c>
      <c r="L1094">
        <v>132860</v>
      </c>
      <c r="M1094" s="2">
        <v>198920824</v>
      </c>
      <c r="N1094">
        <v>11125</v>
      </c>
    </row>
    <row r="1095" spans="1:14" x14ac:dyDescent="0.25">
      <c r="A1095" s="1">
        <v>44076</v>
      </c>
      <c r="B1095" t="s">
        <v>14</v>
      </c>
      <c r="C1095" s="2">
        <v>1509</v>
      </c>
      <c r="D1095" s="2">
        <v>1520.25</v>
      </c>
      <c r="E1095" s="2">
        <v>1465</v>
      </c>
      <c r="F1095" s="2">
        <v>1500.9</v>
      </c>
      <c r="G1095" s="2">
        <v>1479.8</v>
      </c>
      <c r="H1095" s="2">
        <v>1487.55</v>
      </c>
      <c r="I1095" s="2">
        <v>1490.58</v>
      </c>
      <c r="J1095" s="2">
        <v>1942.85</v>
      </c>
      <c r="K1095">
        <v>580.1</v>
      </c>
      <c r="L1095">
        <v>111741</v>
      </c>
      <c r="M1095" s="2">
        <v>166558510.75</v>
      </c>
      <c r="N1095">
        <v>8259</v>
      </c>
    </row>
    <row r="1096" spans="1:14" x14ac:dyDescent="0.25">
      <c r="A1096" s="1">
        <v>44077</v>
      </c>
      <c r="B1096" t="s">
        <v>14</v>
      </c>
      <c r="C1096" s="2">
        <v>1502</v>
      </c>
      <c r="D1096" s="2">
        <v>1617.85</v>
      </c>
      <c r="E1096" s="2">
        <v>1502</v>
      </c>
      <c r="F1096" s="2">
        <v>1487.55</v>
      </c>
      <c r="G1096" s="2">
        <v>1535.95</v>
      </c>
      <c r="H1096" s="2">
        <v>1534</v>
      </c>
      <c r="I1096" s="2">
        <v>1564.66</v>
      </c>
      <c r="J1096" s="2">
        <v>1942.85</v>
      </c>
      <c r="K1096">
        <v>580.1</v>
      </c>
      <c r="L1096">
        <v>525620</v>
      </c>
      <c r="M1096" s="2">
        <v>822416762.45000005</v>
      </c>
      <c r="N1096">
        <v>34015</v>
      </c>
    </row>
    <row r="1097" spans="1:14" x14ac:dyDescent="0.25">
      <c r="A1097" s="1">
        <v>44078</v>
      </c>
      <c r="B1097" t="s">
        <v>14</v>
      </c>
      <c r="C1097" s="2">
        <v>1495</v>
      </c>
      <c r="D1097" s="2">
        <v>1574</v>
      </c>
      <c r="E1097" s="2">
        <v>1480</v>
      </c>
      <c r="F1097" s="2">
        <v>1534</v>
      </c>
      <c r="G1097" s="2">
        <v>1520.05</v>
      </c>
      <c r="H1097" s="2">
        <v>1520.05</v>
      </c>
      <c r="I1097" s="2">
        <v>1536.63</v>
      </c>
      <c r="J1097" s="2">
        <v>1942.85</v>
      </c>
      <c r="K1097">
        <v>580.1</v>
      </c>
      <c r="L1097">
        <v>228277</v>
      </c>
      <c r="M1097" s="2">
        <v>350777045.94999999</v>
      </c>
      <c r="N1097">
        <v>18089</v>
      </c>
    </row>
    <row r="1098" spans="1:14" x14ac:dyDescent="0.25">
      <c r="A1098" s="1">
        <v>44081</v>
      </c>
      <c r="B1098" t="s">
        <v>14</v>
      </c>
      <c r="C1098" s="2">
        <v>1529.95</v>
      </c>
      <c r="D1098" s="2">
        <v>1577</v>
      </c>
      <c r="E1098" s="2">
        <v>1515</v>
      </c>
      <c r="F1098" s="2">
        <v>1520.05</v>
      </c>
      <c r="G1098" s="2">
        <v>1538.9</v>
      </c>
      <c r="H1098" s="2">
        <v>1536.05</v>
      </c>
      <c r="I1098" s="2">
        <v>1545.6</v>
      </c>
      <c r="J1098" s="2">
        <v>1942.85</v>
      </c>
      <c r="K1098">
        <v>580.1</v>
      </c>
      <c r="L1098">
        <v>202210</v>
      </c>
      <c r="M1098" s="2">
        <v>312536227.75</v>
      </c>
      <c r="N1098">
        <v>15219</v>
      </c>
    </row>
    <row r="1099" spans="1:14" x14ac:dyDescent="0.25">
      <c r="A1099" s="1">
        <v>44082</v>
      </c>
      <c r="B1099" t="s">
        <v>14</v>
      </c>
      <c r="C1099" s="2">
        <v>1539.7</v>
      </c>
      <c r="D1099" s="2">
        <v>1558</v>
      </c>
      <c r="E1099" s="2">
        <v>1493</v>
      </c>
      <c r="F1099" s="2">
        <v>1536.05</v>
      </c>
      <c r="G1099" s="2">
        <v>1497</v>
      </c>
      <c r="H1099" s="2">
        <v>1503.1</v>
      </c>
      <c r="I1099" s="2">
        <v>1527.66</v>
      </c>
      <c r="J1099" s="2">
        <v>1942.85</v>
      </c>
      <c r="K1099">
        <v>580.1</v>
      </c>
      <c r="L1099">
        <v>139575</v>
      </c>
      <c r="M1099" s="2">
        <v>213223322.19999999</v>
      </c>
      <c r="N1099">
        <v>11590</v>
      </c>
    </row>
    <row r="1100" spans="1:14" x14ac:dyDescent="0.25">
      <c r="A1100" s="1">
        <v>44083</v>
      </c>
      <c r="B1100" t="s">
        <v>14</v>
      </c>
      <c r="C1100" s="2">
        <v>1485</v>
      </c>
      <c r="D1100" s="2">
        <v>1494.55</v>
      </c>
      <c r="E1100" s="2">
        <v>1445</v>
      </c>
      <c r="F1100" s="2">
        <v>1503.1</v>
      </c>
      <c r="G1100" s="2">
        <v>1466.1</v>
      </c>
      <c r="H1100" s="2">
        <v>1466.35</v>
      </c>
      <c r="I1100" s="2">
        <v>1463.9</v>
      </c>
      <c r="J1100" s="2">
        <v>1942.85</v>
      </c>
      <c r="K1100">
        <v>580.1</v>
      </c>
      <c r="L1100">
        <v>137414</v>
      </c>
      <c r="M1100" s="2">
        <v>201160078.44999999</v>
      </c>
      <c r="N1100">
        <v>10640</v>
      </c>
    </row>
    <row r="1101" spans="1:14" x14ac:dyDescent="0.25">
      <c r="A1101" s="1">
        <v>44084</v>
      </c>
      <c r="B1101" t="s">
        <v>14</v>
      </c>
      <c r="C1101" s="2">
        <v>1474.9</v>
      </c>
      <c r="D1101" s="2">
        <v>1508</v>
      </c>
      <c r="E1101" s="2">
        <v>1444.6</v>
      </c>
      <c r="F1101" s="2">
        <v>1466.35</v>
      </c>
      <c r="G1101" s="2">
        <v>1460</v>
      </c>
      <c r="H1101" s="2">
        <v>1455.35</v>
      </c>
      <c r="I1101" s="2">
        <v>1475.09</v>
      </c>
      <c r="J1101" s="2">
        <v>1942.85</v>
      </c>
      <c r="K1101">
        <v>580.1</v>
      </c>
      <c r="L1101">
        <v>157223</v>
      </c>
      <c r="M1101" s="2">
        <v>231917302.09999999</v>
      </c>
      <c r="N1101">
        <v>10929</v>
      </c>
    </row>
    <row r="1102" spans="1:14" x14ac:dyDescent="0.25">
      <c r="A1102" s="1">
        <v>44085</v>
      </c>
      <c r="B1102" t="s">
        <v>14</v>
      </c>
      <c r="C1102" s="2">
        <v>1463.1</v>
      </c>
      <c r="D1102" s="2">
        <v>1482.55</v>
      </c>
      <c r="E1102" s="2">
        <v>1417.45</v>
      </c>
      <c r="F1102" s="2">
        <v>1455.35</v>
      </c>
      <c r="G1102" s="2">
        <v>1426</v>
      </c>
      <c r="H1102" s="2">
        <v>1423.05</v>
      </c>
      <c r="I1102" s="2">
        <v>1441.69</v>
      </c>
      <c r="J1102" s="2">
        <v>1942.85</v>
      </c>
      <c r="K1102">
        <v>580.1</v>
      </c>
      <c r="L1102">
        <v>133453</v>
      </c>
      <c r="M1102" s="2">
        <v>192397823.94999999</v>
      </c>
      <c r="N1102">
        <v>10348</v>
      </c>
    </row>
    <row r="1103" spans="1:14" x14ac:dyDescent="0.25">
      <c r="A1103" s="1">
        <v>44088</v>
      </c>
      <c r="B1103" t="s">
        <v>14</v>
      </c>
      <c r="C1103" s="2">
        <v>1440</v>
      </c>
      <c r="D1103" s="2">
        <v>1485.8</v>
      </c>
      <c r="E1103" s="2">
        <v>1432.8</v>
      </c>
      <c r="F1103" s="2">
        <v>1423.05</v>
      </c>
      <c r="G1103" s="2">
        <v>1457.6</v>
      </c>
      <c r="H1103" s="2">
        <v>1462.1</v>
      </c>
      <c r="I1103" s="2">
        <v>1459.2</v>
      </c>
      <c r="J1103" s="2">
        <v>1942.85</v>
      </c>
      <c r="K1103">
        <v>580.1</v>
      </c>
      <c r="L1103">
        <v>215595</v>
      </c>
      <c r="M1103" s="2">
        <v>314595806.5</v>
      </c>
      <c r="N1103">
        <v>14022</v>
      </c>
    </row>
    <row r="1104" spans="1:14" x14ac:dyDescent="0.25">
      <c r="A1104" s="1">
        <v>44089</v>
      </c>
      <c r="B1104" t="s">
        <v>14</v>
      </c>
      <c r="C1104" s="2">
        <v>1469.8</v>
      </c>
      <c r="D1104" s="2">
        <v>1483.45</v>
      </c>
      <c r="E1104" s="2">
        <v>1444.95</v>
      </c>
      <c r="F1104" s="2">
        <v>1462.1</v>
      </c>
      <c r="G1104" s="2">
        <v>1450</v>
      </c>
      <c r="H1104" s="2">
        <v>1455.45</v>
      </c>
      <c r="I1104" s="2">
        <v>1462.16</v>
      </c>
      <c r="J1104" s="2">
        <v>1942.85</v>
      </c>
      <c r="K1104">
        <v>580.1</v>
      </c>
      <c r="L1104">
        <v>93549</v>
      </c>
      <c r="M1104" s="2">
        <v>136783210</v>
      </c>
      <c r="N1104">
        <v>6882</v>
      </c>
    </row>
    <row r="1105" spans="1:14" x14ac:dyDescent="0.25">
      <c r="A1105" s="1">
        <v>44090</v>
      </c>
      <c r="B1105" t="s">
        <v>14</v>
      </c>
      <c r="C1105" s="2">
        <v>1457</v>
      </c>
      <c r="D1105" s="2">
        <v>1505</v>
      </c>
      <c r="E1105" s="2">
        <v>1452.85</v>
      </c>
      <c r="F1105" s="2">
        <v>1455.45</v>
      </c>
      <c r="G1105" s="2">
        <v>1458</v>
      </c>
      <c r="H1105" s="2">
        <v>1459.1</v>
      </c>
      <c r="I1105" s="2">
        <v>1476.08</v>
      </c>
      <c r="J1105" s="2">
        <v>1942.85</v>
      </c>
      <c r="K1105">
        <v>580.1</v>
      </c>
      <c r="L1105">
        <v>165114</v>
      </c>
      <c r="M1105" s="2">
        <v>243721657.19999999</v>
      </c>
      <c r="N1105">
        <v>10650</v>
      </c>
    </row>
    <row r="1106" spans="1:14" x14ac:dyDescent="0.25">
      <c r="A1106" s="1">
        <v>44091</v>
      </c>
      <c r="B1106" t="s">
        <v>14</v>
      </c>
      <c r="C1106" s="2">
        <v>1452.9</v>
      </c>
      <c r="D1106" s="2">
        <v>1475</v>
      </c>
      <c r="E1106" s="2">
        <v>1442.1</v>
      </c>
      <c r="F1106" s="2">
        <v>1459.1</v>
      </c>
      <c r="G1106" s="2">
        <v>1454</v>
      </c>
      <c r="H1106" s="2">
        <v>1449.2</v>
      </c>
      <c r="I1106" s="2">
        <v>1456.78</v>
      </c>
      <c r="J1106" s="2">
        <v>1942.85</v>
      </c>
      <c r="K1106">
        <v>580.1</v>
      </c>
      <c r="L1106">
        <v>64215</v>
      </c>
      <c r="M1106" s="2">
        <v>93546935.299999997</v>
      </c>
      <c r="N1106">
        <v>4534</v>
      </c>
    </row>
    <row r="1107" spans="1:14" x14ac:dyDescent="0.25">
      <c r="A1107" s="1">
        <v>44092</v>
      </c>
      <c r="B1107" t="s">
        <v>14</v>
      </c>
      <c r="C1107" s="2">
        <v>1460</v>
      </c>
      <c r="D1107" s="2">
        <v>1482</v>
      </c>
      <c r="E1107" s="2">
        <v>1438.9</v>
      </c>
      <c r="F1107" s="2">
        <v>1449.2</v>
      </c>
      <c r="G1107" s="2">
        <v>1443</v>
      </c>
      <c r="H1107" s="2">
        <v>1444.35</v>
      </c>
      <c r="I1107" s="2">
        <v>1459.41</v>
      </c>
      <c r="J1107" s="2">
        <v>1942.85</v>
      </c>
      <c r="K1107">
        <v>580.1</v>
      </c>
      <c r="L1107">
        <v>91526</v>
      </c>
      <c r="M1107" s="2">
        <v>133573881</v>
      </c>
      <c r="N1107">
        <v>6427</v>
      </c>
    </row>
    <row r="1108" spans="1:14" x14ac:dyDescent="0.25">
      <c r="A1108" s="1">
        <v>44095</v>
      </c>
      <c r="B1108" t="s">
        <v>14</v>
      </c>
      <c r="C1108" s="2">
        <v>1454</v>
      </c>
      <c r="D1108" s="2">
        <v>1457.85</v>
      </c>
      <c r="E1108" s="2">
        <v>1367</v>
      </c>
      <c r="F1108" s="2">
        <v>1444.35</v>
      </c>
      <c r="G1108" s="2">
        <v>1375</v>
      </c>
      <c r="H1108" s="2">
        <v>1378.9</v>
      </c>
      <c r="I1108" s="2">
        <v>1413.42</v>
      </c>
      <c r="J1108" s="2">
        <v>1942.85</v>
      </c>
      <c r="K1108">
        <v>580.1</v>
      </c>
      <c r="L1108">
        <v>98299</v>
      </c>
      <c r="M1108" s="2">
        <v>138937732.44999999</v>
      </c>
      <c r="N1108">
        <v>8200</v>
      </c>
    </row>
    <row r="1109" spans="1:14" x14ac:dyDescent="0.25">
      <c r="A1109" s="1">
        <v>44096</v>
      </c>
      <c r="B1109" t="s">
        <v>14</v>
      </c>
      <c r="C1109" s="2">
        <v>1378</v>
      </c>
      <c r="D1109" s="2">
        <v>1389.3</v>
      </c>
      <c r="E1109" s="2">
        <v>1271.25</v>
      </c>
      <c r="F1109" s="2">
        <v>1378.9</v>
      </c>
      <c r="G1109" s="2">
        <v>1325</v>
      </c>
      <c r="H1109" s="2">
        <v>1321.7</v>
      </c>
      <c r="I1109" s="2">
        <v>1319.15</v>
      </c>
      <c r="J1109" s="2">
        <v>1942.85</v>
      </c>
      <c r="K1109">
        <v>580.1</v>
      </c>
      <c r="L1109">
        <v>120546</v>
      </c>
      <c r="M1109" s="2">
        <v>159018622.15000001</v>
      </c>
      <c r="N1109">
        <v>10279</v>
      </c>
    </row>
    <row r="1110" spans="1:14" x14ac:dyDescent="0.25">
      <c r="A1110" s="1">
        <v>44097</v>
      </c>
      <c r="B1110" t="s">
        <v>14</v>
      </c>
      <c r="C1110" s="2">
        <v>1339.8</v>
      </c>
      <c r="D1110" s="2">
        <v>1358.45</v>
      </c>
      <c r="E1110" s="2">
        <v>1302</v>
      </c>
      <c r="F1110" s="2">
        <v>1321.7</v>
      </c>
      <c r="G1110" s="2">
        <v>1332</v>
      </c>
      <c r="H1110" s="2">
        <v>1323.75</v>
      </c>
      <c r="I1110" s="2">
        <v>1332.44</v>
      </c>
      <c r="J1110" s="2">
        <v>1942.85</v>
      </c>
      <c r="K1110">
        <v>580.1</v>
      </c>
      <c r="L1110">
        <v>79241</v>
      </c>
      <c r="M1110" s="2">
        <v>105583802</v>
      </c>
      <c r="N1110">
        <v>6894</v>
      </c>
    </row>
    <row r="1111" spans="1:14" x14ac:dyDescent="0.25">
      <c r="A1111" s="1">
        <v>44098</v>
      </c>
      <c r="B1111" t="s">
        <v>14</v>
      </c>
      <c r="C1111" s="2">
        <v>1306.4000000000001</v>
      </c>
      <c r="D1111" s="2">
        <v>1320</v>
      </c>
      <c r="E1111" s="2">
        <v>1285</v>
      </c>
      <c r="F1111" s="2">
        <v>1323.75</v>
      </c>
      <c r="G1111" s="2">
        <v>1291</v>
      </c>
      <c r="H1111" s="2">
        <v>1290.4000000000001</v>
      </c>
      <c r="I1111" s="2">
        <v>1299.44</v>
      </c>
      <c r="J1111" s="2">
        <v>1942.85</v>
      </c>
      <c r="K1111">
        <v>580.1</v>
      </c>
      <c r="L1111">
        <v>57930</v>
      </c>
      <c r="M1111" s="2">
        <v>75276443.25</v>
      </c>
      <c r="N1111">
        <v>4750</v>
      </c>
    </row>
    <row r="1112" spans="1:14" x14ac:dyDescent="0.25">
      <c r="A1112" s="1">
        <v>44099</v>
      </c>
      <c r="B1112" t="s">
        <v>14</v>
      </c>
      <c r="C1112" s="2">
        <v>1302</v>
      </c>
      <c r="D1112" s="2">
        <v>1416</v>
      </c>
      <c r="E1112" s="2">
        <v>1301.1500000000001</v>
      </c>
      <c r="F1112" s="2">
        <v>1290.4000000000001</v>
      </c>
      <c r="G1112" s="2">
        <v>1403.9</v>
      </c>
      <c r="H1112" s="2">
        <v>1388.3</v>
      </c>
      <c r="I1112" s="2">
        <v>1350.27</v>
      </c>
      <c r="J1112" s="2">
        <v>1942.85</v>
      </c>
      <c r="K1112">
        <v>580.1</v>
      </c>
      <c r="L1112">
        <v>91337</v>
      </c>
      <c r="M1112" s="2">
        <v>123329428.05</v>
      </c>
      <c r="N1112">
        <v>7287</v>
      </c>
    </row>
    <row r="1113" spans="1:14" x14ac:dyDescent="0.25">
      <c r="A1113" s="1">
        <v>44102</v>
      </c>
      <c r="B1113" t="s">
        <v>14</v>
      </c>
      <c r="C1113" s="2">
        <v>1407.7</v>
      </c>
      <c r="D1113" s="2">
        <v>1469</v>
      </c>
      <c r="E1113" s="2">
        <v>1391.3</v>
      </c>
      <c r="F1113" s="2">
        <v>1388.3</v>
      </c>
      <c r="G1113" s="2">
        <v>1427</v>
      </c>
      <c r="H1113" s="2">
        <v>1432.5</v>
      </c>
      <c r="I1113" s="2">
        <v>1439.37</v>
      </c>
      <c r="J1113" s="2">
        <v>1942.85</v>
      </c>
      <c r="K1113">
        <v>580.1</v>
      </c>
      <c r="L1113">
        <v>162994</v>
      </c>
      <c r="M1113" s="2">
        <v>234608507.5</v>
      </c>
      <c r="N1113">
        <v>11295</v>
      </c>
    </row>
    <row r="1114" spans="1:14" x14ac:dyDescent="0.25">
      <c r="A1114" s="1">
        <v>44103</v>
      </c>
      <c r="B1114" t="s">
        <v>14</v>
      </c>
      <c r="C1114" s="2">
        <v>1443.95</v>
      </c>
      <c r="D1114" s="2">
        <v>1468</v>
      </c>
      <c r="E1114" s="2">
        <v>1407.05</v>
      </c>
      <c r="F1114" s="2">
        <v>1432.5</v>
      </c>
      <c r="G1114" s="2">
        <v>1430</v>
      </c>
      <c r="H1114" s="2">
        <v>1423.25</v>
      </c>
      <c r="I1114" s="2">
        <v>1432.4</v>
      </c>
      <c r="J1114" s="2">
        <v>1942.85</v>
      </c>
      <c r="K1114">
        <v>580.1</v>
      </c>
      <c r="L1114">
        <v>82574</v>
      </c>
      <c r="M1114" s="2">
        <v>118278865.09999999</v>
      </c>
      <c r="N1114">
        <v>5339</v>
      </c>
    </row>
    <row r="1115" spans="1:14" x14ac:dyDescent="0.25">
      <c r="A1115" s="1">
        <v>44104</v>
      </c>
      <c r="B1115" t="s">
        <v>14</v>
      </c>
      <c r="C1115" s="2">
        <v>1433.4</v>
      </c>
      <c r="D1115" s="2">
        <v>1438.9</v>
      </c>
      <c r="E1115" s="2">
        <v>1405.95</v>
      </c>
      <c r="F1115" s="2">
        <v>1423.25</v>
      </c>
      <c r="G1115" s="2">
        <v>1411.6</v>
      </c>
      <c r="H1115" s="2">
        <v>1411.4</v>
      </c>
      <c r="I1115" s="2">
        <v>1419.26</v>
      </c>
      <c r="J1115" s="2">
        <v>1942.85</v>
      </c>
      <c r="K1115">
        <v>580.1</v>
      </c>
      <c r="L1115">
        <v>47152</v>
      </c>
      <c r="M1115" s="2">
        <v>66921160.399999999</v>
      </c>
      <c r="N1115">
        <v>3464</v>
      </c>
    </row>
    <row r="1116" spans="1:14" x14ac:dyDescent="0.25">
      <c r="A1116" s="1">
        <v>44105</v>
      </c>
      <c r="B1116" t="s">
        <v>14</v>
      </c>
      <c r="C1116" s="2">
        <v>1425</v>
      </c>
      <c r="D1116" s="2">
        <v>1474</v>
      </c>
      <c r="E1116" s="2">
        <v>1420</v>
      </c>
      <c r="F1116" s="2">
        <v>1411.4</v>
      </c>
      <c r="G1116" s="2">
        <v>1462.05</v>
      </c>
      <c r="H1116" s="2">
        <v>1456.4</v>
      </c>
      <c r="I1116" s="2">
        <v>1445.74</v>
      </c>
      <c r="J1116" s="2">
        <v>1942.85</v>
      </c>
      <c r="K1116">
        <v>580.1</v>
      </c>
      <c r="L1116">
        <v>79455</v>
      </c>
      <c r="M1116" s="2">
        <v>114871444.34999999</v>
      </c>
      <c r="N1116">
        <v>5118</v>
      </c>
    </row>
    <row r="1117" spans="1:14" x14ac:dyDescent="0.25">
      <c r="A1117" s="1">
        <v>44109</v>
      </c>
      <c r="B1117" t="s">
        <v>14</v>
      </c>
      <c r="C1117" s="2">
        <v>1475</v>
      </c>
      <c r="D1117" s="2">
        <v>1504</v>
      </c>
      <c r="E1117" s="2">
        <v>1471</v>
      </c>
      <c r="F1117" s="2">
        <v>1456.4</v>
      </c>
      <c r="G1117" s="2">
        <v>1479</v>
      </c>
      <c r="H1117" s="2">
        <v>1478.7</v>
      </c>
      <c r="I1117" s="2">
        <v>1485.73</v>
      </c>
      <c r="J1117" s="2">
        <v>1942.85</v>
      </c>
      <c r="K1117">
        <v>580.1</v>
      </c>
      <c r="L1117">
        <v>147145</v>
      </c>
      <c r="M1117" s="2">
        <v>218617135.30000001</v>
      </c>
      <c r="N1117">
        <v>8751</v>
      </c>
    </row>
    <row r="1118" spans="1:14" x14ac:dyDescent="0.25">
      <c r="A1118" s="1">
        <v>44110</v>
      </c>
      <c r="B1118" t="s">
        <v>14</v>
      </c>
      <c r="C1118" s="2">
        <v>1489.7</v>
      </c>
      <c r="D1118" s="2">
        <v>1588</v>
      </c>
      <c r="E1118" s="2">
        <v>1466.1</v>
      </c>
      <c r="F1118" s="2">
        <v>1478.7</v>
      </c>
      <c r="G1118" s="2">
        <v>1542</v>
      </c>
      <c r="H1118" s="2">
        <v>1543.05</v>
      </c>
      <c r="I1118" s="2">
        <v>1544.77</v>
      </c>
      <c r="J1118" s="2">
        <v>1942.85</v>
      </c>
      <c r="K1118">
        <v>580.1</v>
      </c>
      <c r="L1118">
        <v>500823</v>
      </c>
      <c r="M1118" s="2">
        <v>773655536.29999995</v>
      </c>
      <c r="N1118">
        <v>33803</v>
      </c>
    </row>
    <row r="1119" spans="1:14" x14ac:dyDescent="0.25">
      <c r="A1119" s="1">
        <v>44111</v>
      </c>
      <c r="B1119" t="s">
        <v>14</v>
      </c>
      <c r="C1119" s="2">
        <v>1549</v>
      </c>
      <c r="D1119" s="2">
        <v>1549</v>
      </c>
      <c r="E1119" s="2">
        <v>1481.05</v>
      </c>
      <c r="F1119" s="2">
        <v>1543.05</v>
      </c>
      <c r="G1119" s="2">
        <v>1505.05</v>
      </c>
      <c r="H1119" s="2">
        <v>1510</v>
      </c>
      <c r="I1119" s="2">
        <v>1516.29</v>
      </c>
      <c r="J1119" s="2">
        <v>1942.85</v>
      </c>
      <c r="K1119">
        <v>580.1</v>
      </c>
      <c r="L1119">
        <v>132533</v>
      </c>
      <c r="M1119" s="2">
        <v>200958134.69999999</v>
      </c>
      <c r="N1119">
        <v>9171</v>
      </c>
    </row>
    <row r="1120" spans="1:14" x14ac:dyDescent="0.25">
      <c r="A1120" s="1">
        <v>44112</v>
      </c>
      <c r="B1120" t="s">
        <v>14</v>
      </c>
      <c r="C1120" s="2">
        <v>1516.15</v>
      </c>
      <c r="D1120" s="2">
        <v>1521.95</v>
      </c>
      <c r="E1120" s="2">
        <v>1472</v>
      </c>
      <c r="F1120" s="2">
        <v>1510</v>
      </c>
      <c r="G1120" s="2">
        <v>1480</v>
      </c>
      <c r="H1120" s="2">
        <v>1480.2</v>
      </c>
      <c r="I1120" s="2">
        <v>1492.42</v>
      </c>
      <c r="J1120" s="2">
        <v>1942.85</v>
      </c>
      <c r="K1120">
        <v>580.1</v>
      </c>
      <c r="L1120">
        <v>89169</v>
      </c>
      <c r="M1120" s="2">
        <v>133077656.40000001</v>
      </c>
      <c r="N1120">
        <v>6504</v>
      </c>
    </row>
    <row r="1121" spans="1:14" x14ac:dyDescent="0.25">
      <c r="A1121" s="1">
        <v>44113</v>
      </c>
      <c r="B1121" t="s">
        <v>14</v>
      </c>
      <c r="C1121" s="2">
        <v>1481.1</v>
      </c>
      <c r="D1121" s="2">
        <v>1494.4</v>
      </c>
      <c r="E1121" s="2">
        <v>1455</v>
      </c>
      <c r="F1121" s="2">
        <v>1480.2</v>
      </c>
      <c r="G1121" s="2">
        <v>1462.2</v>
      </c>
      <c r="H1121" s="2">
        <v>1461.15</v>
      </c>
      <c r="I1121" s="2">
        <v>1469.28</v>
      </c>
      <c r="J1121" s="2">
        <v>1942.85</v>
      </c>
      <c r="K1121">
        <v>580.1</v>
      </c>
      <c r="L1121">
        <v>68718</v>
      </c>
      <c r="M1121" s="2">
        <v>100966024.25</v>
      </c>
      <c r="N1121">
        <v>5352</v>
      </c>
    </row>
    <row r="1122" spans="1:14" x14ac:dyDescent="0.25">
      <c r="A1122" s="1">
        <v>44116</v>
      </c>
      <c r="B1122" t="s">
        <v>14</v>
      </c>
      <c r="C1122" s="2">
        <v>1465</v>
      </c>
      <c r="D1122" s="2">
        <v>1489.55</v>
      </c>
      <c r="E1122" s="2">
        <v>1435.6</v>
      </c>
      <c r="F1122" s="2">
        <v>1461.15</v>
      </c>
      <c r="G1122" s="2">
        <v>1468</v>
      </c>
      <c r="H1122" s="2">
        <v>1462.4</v>
      </c>
      <c r="I1122" s="2">
        <v>1463.08</v>
      </c>
      <c r="J1122" s="2">
        <v>1942.85</v>
      </c>
      <c r="K1122">
        <v>580.1</v>
      </c>
      <c r="L1122">
        <v>68773</v>
      </c>
      <c r="M1122" s="2">
        <v>100620330.25</v>
      </c>
      <c r="N1122">
        <v>5422</v>
      </c>
    </row>
    <row r="1123" spans="1:14" x14ac:dyDescent="0.25">
      <c r="A1123" s="1">
        <v>44117</v>
      </c>
      <c r="B1123" t="s">
        <v>14</v>
      </c>
      <c r="C1123" s="2">
        <v>1445.05</v>
      </c>
      <c r="D1123" s="2">
        <v>1511.35</v>
      </c>
      <c r="E1123" s="2">
        <v>1445</v>
      </c>
      <c r="F1123" s="2">
        <v>1462.4</v>
      </c>
      <c r="G1123" s="2">
        <v>1461</v>
      </c>
      <c r="H1123" s="2">
        <v>1464.55</v>
      </c>
      <c r="I1123" s="2">
        <v>1474.47</v>
      </c>
      <c r="J1123" s="2">
        <v>1942.85</v>
      </c>
      <c r="K1123">
        <v>580.1</v>
      </c>
      <c r="L1123">
        <v>98817</v>
      </c>
      <c r="M1123" s="2">
        <v>145702672.80000001</v>
      </c>
      <c r="N1123">
        <v>8379</v>
      </c>
    </row>
    <row r="1124" spans="1:14" x14ac:dyDescent="0.25">
      <c r="A1124" s="1">
        <v>44118</v>
      </c>
      <c r="B1124" t="s">
        <v>14</v>
      </c>
      <c r="C1124" s="2">
        <v>1460</v>
      </c>
      <c r="D1124" s="2">
        <v>1506</v>
      </c>
      <c r="E1124" s="2">
        <v>1442</v>
      </c>
      <c r="F1124" s="2">
        <v>1464.55</v>
      </c>
      <c r="G1124" s="2">
        <v>1477</v>
      </c>
      <c r="H1124" s="2">
        <v>1475.05</v>
      </c>
      <c r="I1124" s="2">
        <v>1478.46</v>
      </c>
      <c r="J1124" s="2">
        <v>1942.85</v>
      </c>
      <c r="K1124">
        <v>580.1</v>
      </c>
      <c r="L1124">
        <v>170002</v>
      </c>
      <c r="M1124" s="2">
        <v>251340763.15000001</v>
      </c>
      <c r="N1124">
        <v>13220</v>
      </c>
    </row>
    <row r="1125" spans="1:14" x14ac:dyDescent="0.25">
      <c r="A1125" s="1">
        <v>44119</v>
      </c>
      <c r="B1125" t="s">
        <v>14</v>
      </c>
      <c r="C1125" s="2">
        <v>1478.95</v>
      </c>
      <c r="D1125" s="2">
        <v>1481.9</v>
      </c>
      <c r="E1125" s="2">
        <v>1432.25</v>
      </c>
      <c r="F1125" s="2">
        <v>1475.05</v>
      </c>
      <c r="G1125" s="2">
        <v>1435.2</v>
      </c>
      <c r="H1125" s="2">
        <v>1439.4</v>
      </c>
      <c r="I1125" s="2">
        <v>1456.34</v>
      </c>
      <c r="J1125" s="2">
        <v>1942.85</v>
      </c>
      <c r="K1125">
        <v>580.1</v>
      </c>
      <c r="L1125">
        <v>61144</v>
      </c>
      <c r="M1125" s="2">
        <v>89046208.799999997</v>
      </c>
      <c r="N1125">
        <v>5399</v>
      </c>
    </row>
    <row r="1126" spans="1:14" x14ac:dyDescent="0.25">
      <c r="A1126" s="1">
        <v>44120</v>
      </c>
      <c r="B1126" t="s">
        <v>14</v>
      </c>
      <c r="C1126" s="2">
        <v>1448</v>
      </c>
      <c r="D1126" s="2">
        <v>1465.05</v>
      </c>
      <c r="E1126" s="2">
        <v>1421.1</v>
      </c>
      <c r="F1126" s="2">
        <v>1439.4</v>
      </c>
      <c r="G1126" s="2">
        <v>1446.5</v>
      </c>
      <c r="H1126" s="2">
        <v>1447.35</v>
      </c>
      <c r="I1126" s="2">
        <v>1440.19</v>
      </c>
      <c r="J1126" s="2">
        <v>1942.85</v>
      </c>
      <c r="K1126">
        <v>580.1</v>
      </c>
      <c r="L1126">
        <v>63472</v>
      </c>
      <c r="M1126" s="2">
        <v>91411958</v>
      </c>
      <c r="N1126">
        <v>5643</v>
      </c>
    </row>
    <row r="1127" spans="1:14" x14ac:dyDescent="0.25">
      <c r="A1127" s="1">
        <v>44123</v>
      </c>
      <c r="B1127" t="s">
        <v>14</v>
      </c>
      <c r="C1127" s="2">
        <v>1459</v>
      </c>
      <c r="D1127" s="2">
        <v>1483.7</v>
      </c>
      <c r="E1127" s="2">
        <v>1445.15</v>
      </c>
      <c r="F1127" s="2">
        <v>1447.35</v>
      </c>
      <c r="G1127" s="2">
        <v>1460.35</v>
      </c>
      <c r="H1127" s="2">
        <v>1462.05</v>
      </c>
      <c r="I1127" s="2">
        <v>1458.09</v>
      </c>
      <c r="J1127" s="2">
        <v>1942.85</v>
      </c>
      <c r="K1127">
        <v>580.1</v>
      </c>
      <c r="L1127">
        <v>39629</v>
      </c>
      <c r="M1127" s="2">
        <v>57782530.200000003</v>
      </c>
      <c r="N1127">
        <v>3561</v>
      </c>
    </row>
    <row r="1128" spans="1:14" x14ac:dyDescent="0.25">
      <c r="A1128" s="1">
        <v>44124</v>
      </c>
      <c r="B1128" t="s">
        <v>14</v>
      </c>
      <c r="C1128" s="2">
        <v>1452</v>
      </c>
      <c r="D1128" s="2">
        <v>1469.5</v>
      </c>
      <c r="E1128" s="2">
        <v>1443.25</v>
      </c>
      <c r="F1128" s="2">
        <v>1462.05</v>
      </c>
      <c r="G1128" s="2">
        <v>1457.1</v>
      </c>
      <c r="H1128" s="2">
        <v>1451.15</v>
      </c>
      <c r="I1128" s="2">
        <v>1456.12</v>
      </c>
      <c r="J1128" s="2">
        <v>1942.85</v>
      </c>
      <c r="K1128">
        <v>580.1</v>
      </c>
      <c r="L1128">
        <v>40412</v>
      </c>
      <c r="M1128" s="2">
        <v>58844656.75</v>
      </c>
      <c r="N1128">
        <v>3160</v>
      </c>
    </row>
    <row r="1129" spans="1:14" x14ac:dyDescent="0.25">
      <c r="A1129" s="1">
        <v>44125</v>
      </c>
      <c r="B1129" t="s">
        <v>14</v>
      </c>
      <c r="C1129" s="2">
        <v>1458</v>
      </c>
      <c r="D1129" s="2">
        <v>1528</v>
      </c>
      <c r="E1129" s="2">
        <v>1448</v>
      </c>
      <c r="F1129" s="2">
        <v>1451.15</v>
      </c>
      <c r="G1129" s="2">
        <v>1490</v>
      </c>
      <c r="H1129" s="2">
        <v>1498.65</v>
      </c>
      <c r="I1129" s="2">
        <v>1497.71</v>
      </c>
      <c r="J1129" s="2">
        <v>1942.85</v>
      </c>
      <c r="K1129">
        <v>580.1</v>
      </c>
      <c r="L1129">
        <v>247185</v>
      </c>
      <c r="M1129" s="2">
        <v>370211461.5</v>
      </c>
      <c r="N1129">
        <v>16323</v>
      </c>
    </row>
    <row r="1130" spans="1:14" x14ac:dyDescent="0.25">
      <c r="A1130" s="1">
        <v>44126</v>
      </c>
      <c r="B1130" t="s">
        <v>14</v>
      </c>
      <c r="C1130" s="2">
        <v>1487.95</v>
      </c>
      <c r="D1130" s="2">
        <v>1504</v>
      </c>
      <c r="E1130" s="2">
        <v>1470</v>
      </c>
      <c r="F1130" s="2">
        <v>1498.65</v>
      </c>
      <c r="G1130" s="2">
        <v>1473</v>
      </c>
      <c r="H1130" s="2">
        <v>1478.6</v>
      </c>
      <c r="I1130" s="2">
        <v>1481.57</v>
      </c>
      <c r="J1130" s="2">
        <v>1942.85</v>
      </c>
      <c r="K1130">
        <v>580.1</v>
      </c>
      <c r="L1130">
        <v>47544</v>
      </c>
      <c r="M1130" s="2">
        <v>70439865</v>
      </c>
      <c r="N1130">
        <v>4147</v>
      </c>
    </row>
    <row r="1131" spans="1:14" x14ac:dyDescent="0.25">
      <c r="A1131" s="1">
        <v>44127</v>
      </c>
      <c r="B1131" t="s">
        <v>14</v>
      </c>
      <c r="C1131" s="2">
        <v>1496</v>
      </c>
      <c r="D1131" s="2">
        <v>1517.5</v>
      </c>
      <c r="E1131" s="2">
        <v>1476.9</v>
      </c>
      <c r="F1131" s="2">
        <v>1478.6</v>
      </c>
      <c r="G1131" s="2">
        <v>1489</v>
      </c>
      <c r="H1131" s="2">
        <v>1493.6</v>
      </c>
      <c r="I1131" s="2">
        <v>1496.1</v>
      </c>
      <c r="J1131" s="2">
        <v>1942.85</v>
      </c>
      <c r="K1131">
        <v>580.1</v>
      </c>
      <c r="L1131">
        <v>81419</v>
      </c>
      <c r="M1131" s="2">
        <v>121811348.15000001</v>
      </c>
      <c r="N1131">
        <v>7009</v>
      </c>
    </row>
    <row r="1132" spans="1:14" x14ac:dyDescent="0.25">
      <c r="A1132" s="1">
        <v>44130</v>
      </c>
      <c r="B1132" t="s">
        <v>14</v>
      </c>
      <c r="C1132" s="2">
        <v>1490.5</v>
      </c>
      <c r="D1132" s="2">
        <v>1520</v>
      </c>
      <c r="E1132" s="2">
        <v>1475.5</v>
      </c>
      <c r="F1132" s="2">
        <v>1493.6</v>
      </c>
      <c r="G1132" s="2">
        <v>1484.15</v>
      </c>
      <c r="H1132" s="2">
        <v>1487.4</v>
      </c>
      <c r="I1132" s="2">
        <v>1496.14</v>
      </c>
      <c r="J1132" s="2">
        <v>1942.85</v>
      </c>
      <c r="K1132">
        <v>580.1</v>
      </c>
      <c r="L1132">
        <v>96182</v>
      </c>
      <c r="M1132" s="2">
        <v>143901751</v>
      </c>
      <c r="N1132">
        <v>7862</v>
      </c>
    </row>
    <row r="1133" spans="1:14" x14ac:dyDescent="0.25">
      <c r="A1133" s="1">
        <v>44131</v>
      </c>
      <c r="B1133" t="s">
        <v>14</v>
      </c>
      <c r="C1133" s="2">
        <v>1487.4</v>
      </c>
      <c r="D1133" s="2">
        <v>1500</v>
      </c>
      <c r="E1133" s="2">
        <v>1459</v>
      </c>
      <c r="F1133" s="2">
        <v>1487.4</v>
      </c>
      <c r="G1133" s="2">
        <v>1471</v>
      </c>
      <c r="H1133" s="2">
        <v>1475.9</v>
      </c>
      <c r="I1133" s="2">
        <v>1481.01</v>
      </c>
      <c r="J1133" s="2">
        <v>1942.85</v>
      </c>
      <c r="K1133">
        <v>580.1</v>
      </c>
      <c r="L1133">
        <v>46671</v>
      </c>
      <c r="M1133" s="2">
        <v>69120437.25</v>
      </c>
      <c r="N1133">
        <v>4226</v>
      </c>
    </row>
    <row r="1134" spans="1:14" x14ac:dyDescent="0.25">
      <c r="A1134" s="1">
        <v>44132</v>
      </c>
      <c r="B1134" t="s">
        <v>14</v>
      </c>
      <c r="C1134" s="2">
        <v>1465</v>
      </c>
      <c r="D1134" s="2">
        <v>1494</v>
      </c>
      <c r="E1134" s="2">
        <v>1453.15</v>
      </c>
      <c r="F1134" s="2">
        <v>1475.9</v>
      </c>
      <c r="G1134" s="2">
        <v>1470</v>
      </c>
      <c r="H1134" s="2">
        <v>1466.95</v>
      </c>
      <c r="I1134" s="2">
        <v>1472.58</v>
      </c>
      <c r="J1134" s="2">
        <v>1942.85</v>
      </c>
      <c r="K1134">
        <v>580.1</v>
      </c>
      <c r="L1134">
        <v>40933</v>
      </c>
      <c r="M1134" s="2">
        <v>60277084.350000001</v>
      </c>
      <c r="N1134">
        <v>3873</v>
      </c>
    </row>
    <row r="1135" spans="1:14" x14ac:dyDescent="0.25">
      <c r="A1135" s="1">
        <v>44133</v>
      </c>
      <c r="B1135" t="s">
        <v>14</v>
      </c>
      <c r="C1135" s="2">
        <v>1468</v>
      </c>
      <c r="D1135" s="2">
        <v>1468</v>
      </c>
      <c r="E1135" s="2">
        <v>1434.95</v>
      </c>
      <c r="F1135" s="2">
        <v>1466.95</v>
      </c>
      <c r="G1135" s="2">
        <v>1450</v>
      </c>
      <c r="H1135" s="2">
        <v>1449.05</v>
      </c>
      <c r="I1135" s="2">
        <v>1449.26</v>
      </c>
      <c r="J1135" s="2">
        <v>1942.85</v>
      </c>
      <c r="K1135">
        <v>580.1</v>
      </c>
      <c r="L1135">
        <v>31508</v>
      </c>
      <c r="M1135" s="2">
        <v>45663382.950000003</v>
      </c>
      <c r="N1135">
        <v>3366</v>
      </c>
    </row>
    <row r="1136" spans="1:14" x14ac:dyDescent="0.25">
      <c r="A1136" s="1">
        <v>44134</v>
      </c>
      <c r="B1136" t="s">
        <v>14</v>
      </c>
      <c r="C1136" s="2">
        <v>1460</v>
      </c>
      <c r="D1136" s="2">
        <v>1503.95</v>
      </c>
      <c r="E1136" s="2">
        <v>1440</v>
      </c>
      <c r="F1136" s="2">
        <v>1449.05</v>
      </c>
      <c r="G1136" s="2">
        <v>1462.5</v>
      </c>
      <c r="H1136" s="2">
        <v>1471.3</v>
      </c>
      <c r="I1136" s="2">
        <v>1474.1</v>
      </c>
      <c r="J1136" s="2">
        <v>1942.85</v>
      </c>
      <c r="K1136">
        <v>580.1</v>
      </c>
      <c r="L1136">
        <v>79171</v>
      </c>
      <c r="M1136" s="2">
        <v>116705805.95</v>
      </c>
      <c r="N1136">
        <v>6907</v>
      </c>
    </row>
    <row r="1137" spans="1:14" x14ac:dyDescent="0.25">
      <c r="A1137" s="1">
        <v>44137</v>
      </c>
      <c r="B1137" t="s">
        <v>14</v>
      </c>
      <c r="C1137" s="2">
        <v>1462</v>
      </c>
      <c r="D1137" s="2">
        <v>1478.7</v>
      </c>
      <c r="E1137" s="2">
        <v>1440</v>
      </c>
      <c r="F1137" s="2">
        <v>1471.3</v>
      </c>
      <c r="G1137" s="2">
        <v>1445</v>
      </c>
      <c r="H1137" s="2">
        <v>1444.7</v>
      </c>
      <c r="I1137" s="2">
        <v>1451.78</v>
      </c>
      <c r="J1137" s="2">
        <v>1942.85</v>
      </c>
      <c r="K1137">
        <v>580.1</v>
      </c>
      <c r="L1137">
        <v>43801</v>
      </c>
      <c r="M1137" s="2">
        <v>63589483.700000003</v>
      </c>
      <c r="N1137">
        <v>3663</v>
      </c>
    </row>
    <row r="1138" spans="1:14" x14ac:dyDescent="0.25">
      <c r="A1138" s="1">
        <v>44138</v>
      </c>
      <c r="B1138" t="s">
        <v>14</v>
      </c>
      <c r="C1138" s="2">
        <v>1451.2</v>
      </c>
      <c r="D1138" s="2">
        <v>1484</v>
      </c>
      <c r="E1138" s="2">
        <v>1442.05</v>
      </c>
      <c r="F1138" s="2">
        <v>1444.7</v>
      </c>
      <c r="G1138" s="2">
        <v>1446</v>
      </c>
      <c r="H1138" s="2">
        <v>1448.95</v>
      </c>
      <c r="I1138" s="2">
        <v>1458.72</v>
      </c>
      <c r="J1138" s="2">
        <v>1942.85</v>
      </c>
      <c r="K1138">
        <v>580.1</v>
      </c>
      <c r="L1138">
        <v>45238</v>
      </c>
      <c r="M1138" s="2">
        <v>65989607.700000003</v>
      </c>
      <c r="N1138">
        <v>3880</v>
      </c>
    </row>
    <row r="1139" spans="1:14" x14ac:dyDescent="0.25">
      <c r="A1139" s="1">
        <v>44139</v>
      </c>
      <c r="B1139" t="s">
        <v>14</v>
      </c>
      <c r="C1139" s="2">
        <v>1478.85</v>
      </c>
      <c r="D1139" s="2">
        <v>1498</v>
      </c>
      <c r="E1139" s="2">
        <v>1452</v>
      </c>
      <c r="F1139" s="2">
        <v>1448.95</v>
      </c>
      <c r="G1139" s="2">
        <v>1462</v>
      </c>
      <c r="H1139" s="2">
        <v>1465.3</v>
      </c>
      <c r="I1139" s="2">
        <v>1473.91</v>
      </c>
      <c r="J1139" s="2">
        <v>1942.85</v>
      </c>
      <c r="K1139">
        <v>580.1</v>
      </c>
      <c r="L1139">
        <v>69179</v>
      </c>
      <c r="M1139" s="2">
        <v>101963396.45</v>
      </c>
      <c r="N1139">
        <v>5427</v>
      </c>
    </row>
    <row r="1140" spans="1:14" x14ac:dyDescent="0.25">
      <c r="A1140" s="1">
        <v>44140</v>
      </c>
      <c r="B1140" t="s">
        <v>14</v>
      </c>
      <c r="C1140" s="2">
        <v>1470.05</v>
      </c>
      <c r="D1140" s="2">
        <v>1575</v>
      </c>
      <c r="E1140" s="2">
        <v>1470.05</v>
      </c>
      <c r="F1140" s="2">
        <v>1465.3</v>
      </c>
      <c r="G1140" s="2">
        <v>1529.8</v>
      </c>
      <c r="H1140" s="2">
        <v>1534.15</v>
      </c>
      <c r="I1140" s="2">
        <v>1541.05</v>
      </c>
      <c r="J1140" s="2">
        <v>1942.85</v>
      </c>
      <c r="K1140">
        <v>580.1</v>
      </c>
      <c r="L1140">
        <v>611790</v>
      </c>
      <c r="M1140" s="2">
        <v>942797685.75</v>
      </c>
      <c r="N1140">
        <v>36944</v>
      </c>
    </row>
    <row r="1141" spans="1:14" x14ac:dyDescent="0.25">
      <c r="A1141" s="1">
        <v>44141</v>
      </c>
      <c r="B1141" t="s">
        <v>14</v>
      </c>
      <c r="C1141" s="2">
        <v>1546</v>
      </c>
      <c r="D1141" s="2">
        <v>1615</v>
      </c>
      <c r="E1141" s="2">
        <v>1540.1</v>
      </c>
      <c r="F1141" s="2">
        <v>1534.15</v>
      </c>
      <c r="G1141" s="2">
        <v>1585</v>
      </c>
      <c r="H1141" s="2">
        <v>1588.65</v>
      </c>
      <c r="I1141" s="2">
        <v>1593.32</v>
      </c>
      <c r="J1141" s="2">
        <v>1942.85</v>
      </c>
      <c r="K1141">
        <v>580.1</v>
      </c>
      <c r="L1141">
        <v>473165</v>
      </c>
      <c r="M1141" s="2">
        <v>753902595.45000005</v>
      </c>
      <c r="N1141">
        <v>31541</v>
      </c>
    </row>
    <row r="1142" spans="1:14" x14ac:dyDescent="0.25">
      <c r="A1142" s="1">
        <v>44144</v>
      </c>
      <c r="B1142" t="s">
        <v>14</v>
      </c>
      <c r="C1142" s="2">
        <v>1609.7</v>
      </c>
      <c r="D1142" s="2">
        <v>1729.9</v>
      </c>
      <c r="E1142" s="2">
        <v>1609.65</v>
      </c>
      <c r="F1142" s="2">
        <v>1588.65</v>
      </c>
      <c r="G1142" s="2">
        <v>1658</v>
      </c>
      <c r="H1142" s="2">
        <v>1660.65</v>
      </c>
      <c r="I1142" s="2">
        <v>1668.86</v>
      </c>
      <c r="J1142" s="2">
        <v>1919.15</v>
      </c>
      <c r="K1142">
        <v>580.1</v>
      </c>
      <c r="L1142">
        <v>1062036</v>
      </c>
      <c r="M1142" s="2">
        <v>1772384291.8</v>
      </c>
      <c r="N1142">
        <v>59947</v>
      </c>
    </row>
    <row r="1143" spans="1:14" x14ac:dyDescent="0.25">
      <c r="A1143" s="1">
        <v>44145</v>
      </c>
      <c r="B1143" t="s">
        <v>14</v>
      </c>
      <c r="C1143" s="2">
        <v>1670</v>
      </c>
      <c r="D1143" s="2">
        <v>1670.3</v>
      </c>
      <c r="E1143" s="2">
        <v>1592.5</v>
      </c>
      <c r="F1143" s="2">
        <v>1660.65</v>
      </c>
      <c r="G1143" s="2">
        <v>1603.6</v>
      </c>
      <c r="H1143" s="2">
        <v>1604.9</v>
      </c>
      <c r="I1143" s="2">
        <v>1620.11</v>
      </c>
      <c r="J1143" s="2">
        <v>1919.15</v>
      </c>
      <c r="K1143">
        <v>580.1</v>
      </c>
      <c r="L1143">
        <v>187925</v>
      </c>
      <c r="M1143" s="2">
        <v>304459377.94999999</v>
      </c>
      <c r="N1143">
        <v>14024</v>
      </c>
    </row>
    <row r="1144" spans="1:14" x14ac:dyDescent="0.25">
      <c r="A1144" s="1">
        <v>44146</v>
      </c>
      <c r="B1144" t="s">
        <v>14</v>
      </c>
      <c r="C1144" s="2">
        <v>1603</v>
      </c>
      <c r="D1144" s="2">
        <v>1618</v>
      </c>
      <c r="E1144" s="2">
        <v>1550</v>
      </c>
      <c r="F1144" s="2">
        <v>1604.9</v>
      </c>
      <c r="G1144" s="2">
        <v>1561.1</v>
      </c>
      <c r="H1144" s="2">
        <v>1559.95</v>
      </c>
      <c r="I1144" s="2">
        <v>1577.88</v>
      </c>
      <c r="J1144" s="2">
        <v>1919.15</v>
      </c>
      <c r="K1144">
        <v>580.1</v>
      </c>
      <c r="L1144">
        <v>121124</v>
      </c>
      <c r="M1144" s="2">
        <v>191119607.19999999</v>
      </c>
      <c r="N1144">
        <v>10405</v>
      </c>
    </row>
    <row r="1145" spans="1:14" x14ac:dyDescent="0.25">
      <c r="A1145" s="1">
        <v>44147</v>
      </c>
      <c r="B1145" t="s">
        <v>14</v>
      </c>
      <c r="C1145" s="2">
        <v>1559.95</v>
      </c>
      <c r="D1145" s="2">
        <v>1599</v>
      </c>
      <c r="E1145" s="2">
        <v>1551</v>
      </c>
      <c r="F1145" s="2">
        <v>1559.95</v>
      </c>
      <c r="G1145" s="2">
        <v>1590.05</v>
      </c>
      <c r="H1145" s="2">
        <v>1588.95</v>
      </c>
      <c r="I1145" s="2">
        <v>1577.67</v>
      </c>
      <c r="J1145" s="2">
        <v>1919.15</v>
      </c>
      <c r="K1145">
        <v>580.1</v>
      </c>
      <c r="L1145">
        <v>87154</v>
      </c>
      <c r="M1145" s="2">
        <v>137499842.90000001</v>
      </c>
      <c r="N1145">
        <v>7281</v>
      </c>
    </row>
    <row r="1146" spans="1:14" x14ac:dyDescent="0.25">
      <c r="A1146" s="1">
        <v>44148</v>
      </c>
      <c r="B1146" t="s">
        <v>14</v>
      </c>
      <c r="C1146" s="2">
        <v>1590.05</v>
      </c>
      <c r="D1146" s="2">
        <v>1608.9</v>
      </c>
      <c r="E1146" s="2">
        <v>1512</v>
      </c>
      <c r="F1146" s="2">
        <v>1588.95</v>
      </c>
      <c r="G1146" s="2">
        <v>1545</v>
      </c>
      <c r="H1146" s="2">
        <v>1549.5</v>
      </c>
      <c r="I1146" s="2">
        <v>1565.16</v>
      </c>
      <c r="J1146" s="2">
        <v>1919.15</v>
      </c>
      <c r="K1146">
        <v>580.1</v>
      </c>
      <c r="L1146">
        <v>100774</v>
      </c>
      <c r="M1146" s="2">
        <v>157727676.90000001</v>
      </c>
      <c r="N1146">
        <v>8553</v>
      </c>
    </row>
    <row r="1147" spans="1:14" x14ac:dyDescent="0.25">
      <c r="A1147" s="1">
        <v>44149</v>
      </c>
      <c r="B1147" t="s">
        <v>14</v>
      </c>
      <c r="C1147" s="2">
        <v>1559.5</v>
      </c>
      <c r="D1147" s="2">
        <v>1559.9</v>
      </c>
      <c r="E1147" s="2">
        <v>1545.05</v>
      </c>
      <c r="F1147" s="2">
        <v>1549.5</v>
      </c>
      <c r="G1147" s="2">
        <v>1555.8</v>
      </c>
      <c r="H1147" s="2">
        <v>1548.7</v>
      </c>
      <c r="I1147" s="2">
        <v>1551.6</v>
      </c>
      <c r="J1147" s="2">
        <v>1919.15</v>
      </c>
      <c r="K1147">
        <v>580.1</v>
      </c>
      <c r="L1147">
        <v>15989</v>
      </c>
      <c r="M1147" s="2">
        <v>24808609.5</v>
      </c>
      <c r="N1147">
        <v>1614</v>
      </c>
    </row>
    <row r="1148" spans="1:14" x14ac:dyDescent="0.25">
      <c r="A1148" s="1">
        <v>44152</v>
      </c>
      <c r="B1148" t="s">
        <v>14</v>
      </c>
      <c r="C1148" s="2">
        <v>1546</v>
      </c>
      <c r="D1148" s="2">
        <v>1570</v>
      </c>
      <c r="E1148" s="2">
        <v>1538</v>
      </c>
      <c r="F1148" s="2">
        <v>1548.7</v>
      </c>
      <c r="G1148" s="2">
        <v>1551.05</v>
      </c>
      <c r="H1148" s="2">
        <v>1555</v>
      </c>
      <c r="I1148" s="2">
        <v>1555.99</v>
      </c>
      <c r="J1148" s="2">
        <v>1877.9</v>
      </c>
      <c r="K1148">
        <v>580.1</v>
      </c>
      <c r="L1148">
        <v>52541</v>
      </c>
      <c r="M1148" s="2">
        <v>81753144.650000006</v>
      </c>
      <c r="N1148">
        <v>4782</v>
      </c>
    </row>
    <row r="1149" spans="1:14" x14ac:dyDescent="0.25">
      <c r="A1149" s="1">
        <v>44153</v>
      </c>
      <c r="B1149" t="s">
        <v>14</v>
      </c>
      <c r="C1149" s="2">
        <v>1580</v>
      </c>
      <c r="D1149" s="2">
        <v>1651.95</v>
      </c>
      <c r="E1149" s="2">
        <v>1578.95</v>
      </c>
      <c r="F1149" s="2">
        <v>1555</v>
      </c>
      <c r="G1149" s="2">
        <v>1626.95</v>
      </c>
      <c r="H1149" s="2">
        <v>1626.6</v>
      </c>
      <c r="I1149" s="2">
        <v>1624.68</v>
      </c>
      <c r="J1149" s="2">
        <v>1877.9</v>
      </c>
      <c r="K1149">
        <v>580.1</v>
      </c>
      <c r="L1149">
        <v>417776</v>
      </c>
      <c r="M1149" s="2">
        <v>678751938</v>
      </c>
      <c r="N1149">
        <v>31317</v>
      </c>
    </row>
    <row r="1150" spans="1:14" x14ac:dyDescent="0.25">
      <c r="A1150" s="1">
        <v>44154</v>
      </c>
      <c r="B1150" t="s">
        <v>14</v>
      </c>
      <c r="C1150" s="2">
        <v>1615</v>
      </c>
      <c r="D1150" s="2">
        <v>1689.45</v>
      </c>
      <c r="E1150" s="2">
        <v>1582.25</v>
      </c>
      <c r="F1150" s="2">
        <v>1626.6</v>
      </c>
      <c r="G1150" s="2">
        <v>1615.6</v>
      </c>
      <c r="H1150" s="2">
        <v>1613.55</v>
      </c>
      <c r="I1150" s="2">
        <v>1645.97</v>
      </c>
      <c r="J1150" s="2">
        <v>1877.9</v>
      </c>
      <c r="K1150">
        <v>580.1</v>
      </c>
      <c r="L1150">
        <v>215519</v>
      </c>
      <c r="M1150" s="2">
        <v>354736998.85000002</v>
      </c>
      <c r="N1150">
        <v>15545</v>
      </c>
    </row>
    <row r="1151" spans="1:14" x14ac:dyDescent="0.25">
      <c r="A1151" s="1">
        <v>44155</v>
      </c>
      <c r="B1151" t="s">
        <v>14</v>
      </c>
      <c r="C1151" s="2">
        <v>1624.9</v>
      </c>
      <c r="D1151" s="2">
        <v>1638</v>
      </c>
      <c r="E1151" s="2">
        <v>1587.55</v>
      </c>
      <c r="F1151" s="2">
        <v>1613.55</v>
      </c>
      <c r="G1151" s="2">
        <v>1601.1</v>
      </c>
      <c r="H1151" s="2">
        <v>1603.7</v>
      </c>
      <c r="I1151" s="2">
        <v>1609.61</v>
      </c>
      <c r="J1151" s="2">
        <v>1877.9</v>
      </c>
      <c r="K1151">
        <v>580.1</v>
      </c>
      <c r="L1151">
        <v>69534</v>
      </c>
      <c r="M1151" s="2">
        <v>111922420.55</v>
      </c>
      <c r="N1151">
        <v>6196</v>
      </c>
    </row>
    <row r="1152" spans="1:14" x14ac:dyDescent="0.25">
      <c r="A1152" s="1">
        <v>44158</v>
      </c>
      <c r="B1152" t="s">
        <v>14</v>
      </c>
      <c r="C1152" s="2">
        <v>1602.25</v>
      </c>
      <c r="D1152" s="2">
        <v>1654</v>
      </c>
      <c r="E1152" s="2">
        <v>1578.15</v>
      </c>
      <c r="F1152" s="2">
        <v>1603.7</v>
      </c>
      <c r="G1152" s="2">
        <v>1632.4</v>
      </c>
      <c r="H1152" s="2">
        <v>1641.05</v>
      </c>
      <c r="I1152" s="2">
        <v>1624.11</v>
      </c>
      <c r="J1152" s="2">
        <v>1877.9</v>
      </c>
      <c r="K1152">
        <v>580.1</v>
      </c>
      <c r="L1152">
        <v>117807</v>
      </c>
      <c r="M1152" s="2">
        <v>191331634.44999999</v>
      </c>
      <c r="N1152">
        <v>10390</v>
      </c>
    </row>
    <row r="1153" spans="1:14" x14ac:dyDescent="0.25">
      <c r="A1153" s="1">
        <v>44159</v>
      </c>
      <c r="B1153" t="s">
        <v>14</v>
      </c>
      <c r="C1153" s="2">
        <v>1650.55</v>
      </c>
      <c r="D1153" s="2">
        <v>1653.85</v>
      </c>
      <c r="E1153" s="2">
        <v>1601</v>
      </c>
      <c r="F1153" s="2">
        <v>1641.05</v>
      </c>
      <c r="G1153" s="2">
        <v>1610.15</v>
      </c>
      <c r="H1153" s="2">
        <v>1612.4</v>
      </c>
      <c r="I1153" s="2">
        <v>1625.97</v>
      </c>
      <c r="J1153" s="2">
        <v>1877.9</v>
      </c>
      <c r="K1153">
        <v>580.1</v>
      </c>
      <c r="L1153">
        <v>53624</v>
      </c>
      <c r="M1153" s="2">
        <v>87190919.700000003</v>
      </c>
      <c r="N1153">
        <v>4936</v>
      </c>
    </row>
    <row r="1154" spans="1:14" x14ac:dyDescent="0.25">
      <c r="A1154" s="1">
        <v>44160</v>
      </c>
      <c r="B1154" t="s">
        <v>14</v>
      </c>
      <c r="C1154" s="2">
        <v>1620</v>
      </c>
      <c r="D1154" s="2">
        <v>1632.4</v>
      </c>
      <c r="E1154" s="2">
        <v>1590</v>
      </c>
      <c r="F1154" s="2">
        <v>1612.4</v>
      </c>
      <c r="G1154" s="2">
        <v>1594.7</v>
      </c>
      <c r="H1154" s="2">
        <v>1597.3</v>
      </c>
      <c r="I1154" s="2">
        <v>1612.17</v>
      </c>
      <c r="J1154" s="2">
        <v>1877.9</v>
      </c>
      <c r="K1154">
        <v>580.1</v>
      </c>
      <c r="L1154">
        <v>71141</v>
      </c>
      <c r="M1154" s="2">
        <v>114691069.2</v>
      </c>
      <c r="N1154">
        <v>6303</v>
      </c>
    </row>
    <row r="1155" spans="1:14" x14ac:dyDescent="0.25">
      <c r="A1155" s="1">
        <v>44161</v>
      </c>
      <c r="B1155" t="s">
        <v>14</v>
      </c>
      <c r="C1155" s="2">
        <v>1595</v>
      </c>
      <c r="D1155" s="2">
        <v>1642</v>
      </c>
      <c r="E1155" s="2">
        <v>1591.25</v>
      </c>
      <c r="F1155" s="2">
        <v>1597.3</v>
      </c>
      <c r="G1155" s="2">
        <v>1624.5</v>
      </c>
      <c r="H1155" s="2">
        <v>1621.85</v>
      </c>
      <c r="I1155" s="2">
        <v>1618.89</v>
      </c>
      <c r="J1155" s="2">
        <v>1877.9</v>
      </c>
      <c r="K1155">
        <v>580.1</v>
      </c>
      <c r="L1155">
        <v>73682</v>
      </c>
      <c r="M1155" s="2">
        <v>119282872.95</v>
      </c>
      <c r="N1155">
        <v>7527</v>
      </c>
    </row>
    <row r="1156" spans="1:14" x14ac:dyDescent="0.25">
      <c r="A1156" s="1">
        <v>44162</v>
      </c>
      <c r="B1156" t="s">
        <v>14</v>
      </c>
      <c r="C1156" s="2">
        <v>1630</v>
      </c>
      <c r="D1156" s="2">
        <v>1718.65</v>
      </c>
      <c r="E1156" s="2">
        <v>1622</v>
      </c>
      <c r="F1156" s="2">
        <v>1621.85</v>
      </c>
      <c r="G1156" s="2">
        <v>1662.15</v>
      </c>
      <c r="H1156" s="2">
        <v>1665.6</v>
      </c>
      <c r="I1156" s="2">
        <v>1688.78</v>
      </c>
      <c r="J1156" s="2">
        <v>1877.9</v>
      </c>
      <c r="K1156">
        <v>580.1</v>
      </c>
      <c r="L1156">
        <v>349546</v>
      </c>
      <c r="M1156" s="2">
        <v>590305484.95000005</v>
      </c>
      <c r="N1156">
        <v>28969</v>
      </c>
    </row>
    <row r="1157" spans="1:14" x14ac:dyDescent="0.25">
      <c r="A1157" s="1">
        <v>44166</v>
      </c>
      <c r="B1157" t="s">
        <v>14</v>
      </c>
      <c r="C1157" s="2">
        <v>1676</v>
      </c>
      <c r="D1157" s="2">
        <v>1710.9</v>
      </c>
      <c r="E1157" s="2">
        <v>1676</v>
      </c>
      <c r="F1157" s="2">
        <v>1665.6</v>
      </c>
      <c r="G1157" s="2">
        <v>1680</v>
      </c>
      <c r="H1157" s="2">
        <v>1682.05</v>
      </c>
      <c r="I1157" s="2">
        <v>1688.96</v>
      </c>
      <c r="J1157" s="2">
        <v>1854</v>
      </c>
      <c r="K1157">
        <v>580.1</v>
      </c>
      <c r="L1157">
        <v>81513</v>
      </c>
      <c r="M1157" s="2">
        <v>137671929.55000001</v>
      </c>
      <c r="N1157">
        <v>6199</v>
      </c>
    </row>
    <row r="1158" spans="1:14" x14ac:dyDescent="0.25">
      <c r="A1158" s="1">
        <v>44167</v>
      </c>
      <c r="B1158" t="s">
        <v>14</v>
      </c>
      <c r="C1158" s="2">
        <v>1693</v>
      </c>
      <c r="D1158" s="2">
        <v>1693</v>
      </c>
      <c r="E1158" s="2">
        <v>1655</v>
      </c>
      <c r="F1158" s="2">
        <v>1682.05</v>
      </c>
      <c r="G1158" s="2">
        <v>1665</v>
      </c>
      <c r="H1158" s="2">
        <v>1666.55</v>
      </c>
      <c r="I1158" s="2">
        <v>1669.79</v>
      </c>
      <c r="J1158" s="2">
        <v>1854</v>
      </c>
      <c r="K1158">
        <v>580.1</v>
      </c>
      <c r="L1158">
        <v>45824</v>
      </c>
      <c r="M1158" s="2">
        <v>76516383.75</v>
      </c>
      <c r="N1158">
        <v>4158</v>
      </c>
    </row>
    <row r="1159" spans="1:14" x14ac:dyDescent="0.25">
      <c r="A1159" s="1">
        <v>44168</v>
      </c>
      <c r="B1159" t="s">
        <v>14</v>
      </c>
      <c r="C1159" s="2">
        <v>1674.9</v>
      </c>
      <c r="D1159" s="2">
        <v>1719.9</v>
      </c>
      <c r="E1159" s="2">
        <v>1653.15</v>
      </c>
      <c r="F1159" s="2">
        <v>1666.55</v>
      </c>
      <c r="G1159" s="2">
        <v>1678.95</v>
      </c>
      <c r="H1159" s="2">
        <v>1679.55</v>
      </c>
      <c r="I1159" s="2">
        <v>1686.96</v>
      </c>
      <c r="J1159" s="2">
        <v>1854</v>
      </c>
      <c r="K1159">
        <v>580.1</v>
      </c>
      <c r="L1159">
        <v>129551</v>
      </c>
      <c r="M1159" s="2">
        <v>218547488.5</v>
      </c>
      <c r="N1159">
        <v>9938</v>
      </c>
    </row>
    <row r="1160" spans="1:14" x14ac:dyDescent="0.25">
      <c r="A1160" s="1">
        <v>44169</v>
      </c>
      <c r="B1160" t="s">
        <v>14</v>
      </c>
      <c r="C1160" s="2">
        <v>1675</v>
      </c>
      <c r="D1160" s="2">
        <v>1705</v>
      </c>
      <c r="E1160" s="2">
        <v>1662.4</v>
      </c>
      <c r="F1160" s="2">
        <v>1679.55</v>
      </c>
      <c r="G1160" s="2">
        <v>1670</v>
      </c>
      <c r="H1160" s="2">
        <v>1671.2</v>
      </c>
      <c r="I1160" s="2">
        <v>1680.02</v>
      </c>
      <c r="J1160" s="2">
        <v>1854</v>
      </c>
      <c r="K1160">
        <v>580.1</v>
      </c>
      <c r="L1160">
        <v>76717</v>
      </c>
      <c r="M1160" s="2">
        <v>128885966.3</v>
      </c>
      <c r="N1160">
        <v>6179</v>
      </c>
    </row>
    <row r="1161" spans="1:14" x14ac:dyDescent="0.25">
      <c r="A1161" s="1">
        <v>44172</v>
      </c>
      <c r="B1161" t="s">
        <v>14</v>
      </c>
      <c r="C1161" s="2">
        <v>1639</v>
      </c>
      <c r="D1161" s="2">
        <v>1718</v>
      </c>
      <c r="E1161" s="2">
        <v>1636</v>
      </c>
      <c r="F1161" s="2">
        <v>1671.2</v>
      </c>
      <c r="G1161" s="2">
        <v>1672</v>
      </c>
      <c r="H1161" s="2">
        <v>1674.5</v>
      </c>
      <c r="I1161" s="2">
        <v>1682.68</v>
      </c>
      <c r="J1161" s="2">
        <v>1854</v>
      </c>
      <c r="K1161">
        <v>580.1</v>
      </c>
      <c r="L1161">
        <v>76414</v>
      </c>
      <c r="M1161" s="2">
        <v>128580313.40000001</v>
      </c>
      <c r="N1161">
        <v>6630</v>
      </c>
    </row>
    <row r="1162" spans="1:14" x14ac:dyDescent="0.25">
      <c r="A1162" s="1">
        <v>44173</v>
      </c>
      <c r="B1162" t="s">
        <v>14</v>
      </c>
      <c r="C1162" s="2">
        <v>1682.25</v>
      </c>
      <c r="D1162" s="2">
        <v>1757</v>
      </c>
      <c r="E1162" s="2">
        <v>1670</v>
      </c>
      <c r="F1162" s="2">
        <v>1674.5</v>
      </c>
      <c r="G1162" s="2">
        <v>1732.45</v>
      </c>
      <c r="H1162" s="2">
        <v>1730.55</v>
      </c>
      <c r="I1162" s="2">
        <v>1725.86</v>
      </c>
      <c r="J1162" s="2">
        <v>1854</v>
      </c>
      <c r="K1162">
        <v>580.1</v>
      </c>
      <c r="L1162">
        <v>314894</v>
      </c>
      <c r="M1162" s="2">
        <v>543464108.54999995</v>
      </c>
      <c r="N1162">
        <v>18982</v>
      </c>
    </row>
    <row r="1163" spans="1:14" x14ac:dyDescent="0.25">
      <c r="A1163" s="1">
        <v>44174</v>
      </c>
      <c r="B1163" t="s">
        <v>14</v>
      </c>
      <c r="C1163" s="2">
        <v>1744.35</v>
      </c>
      <c r="D1163" s="2">
        <v>1772</v>
      </c>
      <c r="E1163" s="2">
        <v>1699.15</v>
      </c>
      <c r="F1163" s="2">
        <v>1730.55</v>
      </c>
      <c r="G1163" s="2">
        <v>1703</v>
      </c>
      <c r="H1163" s="2">
        <v>1707.25</v>
      </c>
      <c r="I1163" s="2">
        <v>1730.72</v>
      </c>
      <c r="J1163" s="2">
        <v>1854</v>
      </c>
      <c r="K1163">
        <v>580.1</v>
      </c>
      <c r="L1163">
        <v>155791</v>
      </c>
      <c r="M1163" s="2">
        <v>269630970.60000002</v>
      </c>
      <c r="N1163">
        <v>10130</v>
      </c>
    </row>
    <row r="1164" spans="1:14" x14ac:dyDescent="0.25">
      <c r="A1164" s="1">
        <v>44175</v>
      </c>
      <c r="B1164" t="s">
        <v>14</v>
      </c>
      <c r="C1164" s="2">
        <v>1709</v>
      </c>
      <c r="D1164" s="2">
        <v>1714.45</v>
      </c>
      <c r="E1164" s="2">
        <v>1674</v>
      </c>
      <c r="F1164" s="2">
        <v>1707.25</v>
      </c>
      <c r="G1164" s="2">
        <v>1687.95</v>
      </c>
      <c r="H1164" s="2">
        <v>1687.2</v>
      </c>
      <c r="I1164" s="2">
        <v>1690.1</v>
      </c>
      <c r="J1164" s="2">
        <v>1854</v>
      </c>
      <c r="K1164">
        <v>580.1</v>
      </c>
      <c r="L1164">
        <v>51580</v>
      </c>
      <c r="M1164" s="2">
        <v>87175522.849999994</v>
      </c>
      <c r="N1164">
        <v>4329</v>
      </c>
    </row>
    <row r="1165" spans="1:14" x14ac:dyDescent="0.25">
      <c r="A1165" s="1">
        <v>44176</v>
      </c>
      <c r="B1165" t="s">
        <v>14</v>
      </c>
      <c r="C1165" s="2">
        <v>1694</v>
      </c>
      <c r="D1165" s="2">
        <v>1729</v>
      </c>
      <c r="E1165" s="2">
        <v>1675.25</v>
      </c>
      <c r="F1165" s="2">
        <v>1687.2</v>
      </c>
      <c r="G1165" s="2">
        <v>1686.2</v>
      </c>
      <c r="H1165" s="2">
        <v>1692.2</v>
      </c>
      <c r="I1165" s="2">
        <v>1701.07</v>
      </c>
      <c r="J1165" s="2">
        <v>1854</v>
      </c>
      <c r="K1165">
        <v>580.1</v>
      </c>
      <c r="L1165">
        <v>80241</v>
      </c>
      <c r="M1165" s="2">
        <v>136495602.19999999</v>
      </c>
      <c r="N1165">
        <v>7071</v>
      </c>
    </row>
    <row r="1166" spans="1:14" x14ac:dyDescent="0.25">
      <c r="A1166" s="1">
        <v>44179</v>
      </c>
      <c r="B1166" t="s">
        <v>14</v>
      </c>
      <c r="C1166" s="2">
        <v>1717</v>
      </c>
      <c r="D1166" s="2">
        <v>1750</v>
      </c>
      <c r="E1166" s="2">
        <v>1703.05</v>
      </c>
      <c r="F1166" s="2">
        <v>1692.2</v>
      </c>
      <c r="G1166" s="2">
        <v>1706</v>
      </c>
      <c r="H1166" s="2">
        <v>1710.45</v>
      </c>
      <c r="I1166" s="2">
        <v>1725.84</v>
      </c>
      <c r="J1166" s="2">
        <v>1854</v>
      </c>
      <c r="K1166">
        <v>580.1</v>
      </c>
      <c r="L1166">
        <v>130389</v>
      </c>
      <c r="M1166" s="2">
        <v>225030069.80000001</v>
      </c>
      <c r="N1166">
        <v>9118</v>
      </c>
    </row>
    <row r="1167" spans="1:14" x14ac:dyDescent="0.25">
      <c r="A1167" s="1">
        <v>44180</v>
      </c>
      <c r="B1167" t="s">
        <v>14</v>
      </c>
      <c r="C1167" s="2">
        <v>1712.95</v>
      </c>
      <c r="D1167" s="2">
        <v>1714.7</v>
      </c>
      <c r="E1167" s="2">
        <v>1687.05</v>
      </c>
      <c r="F1167" s="2">
        <v>1710.45</v>
      </c>
      <c r="G1167" s="2">
        <v>1699.95</v>
      </c>
      <c r="H1167" s="2">
        <v>1699.85</v>
      </c>
      <c r="I1167" s="2">
        <v>1697.78</v>
      </c>
      <c r="J1167" s="2">
        <v>1854</v>
      </c>
      <c r="K1167">
        <v>580.1</v>
      </c>
      <c r="L1167">
        <v>39370</v>
      </c>
      <c r="M1167" s="2">
        <v>66841454.399999999</v>
      </c>
      <c r="N1167">
        <v>3274</v>
      </c>
    </row>
    <row r="1168" spans="1:14" x14ac:dyDescent="0.25">
      <c r="A1168" s="1">
        <v>44181</v>
      </c>
      <c r="B1168" t="s">
        <v>14</v>
      </c>
      <c r="C1168" s="2">
        <v>1715</v>
      </c>
      <c r="D1168" s="2">
        <v>1731</v>
      </c>
      <c r="E1168" s="2">
        <v>1700</v>
      </c>
      <c r="F1168" s="2">
        <v>1699.85</v>
      </c>
      <c r="G1168" s="2">
        <v>1701</v>
      </c>
      <c r="H1168" s="2">
        <v>1703.3</v>
      </c>
      <c r="I1168" s="2">
        <v>1710.55</v>
      </c>
      <c r="J1168" s="2">
        <v>1854</v>
      </c>
      <c r="K1168">
        <v>580.1</v>
      </c>
      <c r="L1168">
        <v>43196</v>
      </c>
      <c r="M1168" s="2">
        <v>73888727</v>
      </c>
      <c r="N1168">
        <v>3376</v>
      </c>
    </row>
    <row r="1169" spans="1:14" x14ac:dyDescent="0.25">
      <c r="A1169" s="1">
        <v>44182</v>
      </c>
      <c r="B1169" t="s">
        <v>14</v>
      </c>
      <c r="C1169" s="2">
        <v>1709.8</v>
      </c>
      <c r="D1169" s="2">
        <v>1722.5</v>
      </c>
      <c r="E1169" s="2">
        <v>1687</v>
      </c>
      <c r="F1169" s="2">
        <v>1703.3</v>
      </c>
      <c r="G1169" s="2">
        <v>1687</v>
      </c>
      <c r="H1169" s="2">
        <v>1692.4</v>
      </c>
      <c r="I1169" s="2">
        <v>1704.57</v>
      </c>
      <c r="J1169" s="2">
        <v>1854</v>
      </c>
      <c r="K1169">
        <v>580.1</v>
      </c>
      <c r="L1169">
        <v>37385</v>
      </c>
      <c r="M1169" s="2">
        <v>63725195.799999997</v>
      </c>
      <c r="N1169">
        <v>3303</v>
      </c>
    </row>
    <row r="1170" spans="1:14" x14ac:dyDescent="0.25">
      <c r="A1170" s="1">
        <v>44183</v>
      </c>
      <c r="B1170" t="s">
        <v>14</v>
      </c>
      <c r="C1170" s="2">
        <v>1687</v>
      </c>
      <c r="D1170" s="2">
        <v>1698.85</v>
      </c>
      <c r="E1170" s="2">
        <v>1670</v>
      </c>
      <c r="F1170" s="2">
        <v>1692.4</v>
      </c>
      <c r="G1170" s="2">
        <v>1684.5</v>
      </c>
      <c r="H1170" s="2">
        <v>1682.5</v>
      </c>
      <c r="I1170" s="2">
        <v>1680.38</v>
      </c>
      <c r="J1170" s="2">
        <v>1854</v>
      </c>
      <c r="K1170">
        <v>580.1</v>
      </c>
      <c r="L1170">
        <v>36270</v>
      </c>
      <c r="M1170" s="2">
        <v>60947364.700000003</v>
      </c>
      <c r="N1170">
        <v>3654</v>
      </c>
    </row>
    <row r="1171" spans="1:14" x14ac:dyDescent="0.25">
      <c r="A1171" s="1">
        <v>44186</v>
      </c>
      <c r="B1171" t="s">
        <v>14</v>
      </c>
      <c r="C1171" s="2">
        <v>1670</v>
      </c>
      <c r="D1171" s="2">
        <v>1718</v>
      </c>
      <c r="E1171" s="2">
        <v>1564.55</v>
      </c>
      <c r="F1171" s="2">
        <v>1682.5</v>
      </c>
      <c r="G1171" s="2">
        <v>1570.25</v>
      </c>
      <c r="H1171" s="2">
        <v>1581.4</v>
      </c>
      <c r="I1171" s="2">
        <v>1643.19</v>
      </c>
      <c r="J1171" s="2">
        <v>1854</v>
      </c>
      <c r="K1171">
        <v>580.1</v>
      </c>
      <c r="L1171">
        <v>99306</v>
      </c>
      <c r="M1171" s="2">
        <v>163178162.25</v>
      </c>
      <c r="N1171">
        <v>9377</v>
      </c>
    </row>
    <row r="1172" spans="1:14" x14ac:dyDescent="0.25">
      <c r="A1172" s="1">
        <v>44187</v>
      </c>
      <c r="B1172" t="s">
        <v>14</v>
      </c>
      <c r="C1172" s="2">
        <v>1589.25</v>
      </c>
      <c r="D1172" s="2">
        <v>1618.9</v>
      </c>
      <c r="E1172" s="2">
        <v>1514.95</v>
      </c>
      <c r="F1172" s="2">
        <v>1581.4</v>
      </c>
      <c r="G1172" s="2">
        <v>1584</v>
      </c>
      <c r="H1172" s="2">
        <v>1577.15</v>
      </c>
      <c r="I1172" s="2">
        <v>1559.57</v>
      </c>
      <c r="J1172" s="2">
        <v>1854</v>
      </c>
      <c r="K1172">
        <v>580.1</v>
      </c>
      <c r="L1172">
        <v>72803</v>
      </c>
      <c r="M1172" s="2">
        <v>113541725.75</v>
      </c>
      <c r="N1172">
        <v>7212</v>
      </c>
    </row>
    <row r="1173" spans="1:14" x14ac:dyDescent="0.25">
      <c r="A1173" s="1">
        <v>44188</v>
      </c>
      <c r="B1173" t="s">
        <v>14</v>
      </c>
      <c r="C1173" s="2">
        <v>1584</v>
      </c>
      <c r="D1173" s="2">
        <v>1645.65</v>
      </c>
      <c r="E1173" s="2">
        <v>1579.95</v>
      </c>
      <c r="F1173" s="2">
        <v>1577.15</v>
      </c>
      <c r="G1173" s="2">
        <v>1628</v>
      </c>
      <c r="H1173" s="2">
        <v>1629.65</v>
      </c>
      <c r="I1173" s="2">
        <v>1617.37</v>
      </c>
      <c r="J1173" s="2">
        <v>1854</v>
      </c>
      <c r="K1173">
        <v>580.1</v>
      </c>
      <c r="L1173">
        <v>56327</v>
      </c>
      <c r="M1173" s="2">
        <v>91101402.349999994</v>
      </c>
      <c r="N1173">
        <v>5447</v>
      </c>
    </row>
    <row r="1174" spans="1:14" x14ac:dyDescent="0.25">
      <c r="A1174" s="1">
        <v>44189</v>
      </c>
      <c r="B1174" t="s">
        <v>14</v>
      </c>
      <c r="C1174" s="2">
        <v>1639.6</v>
      </c>
      <c r="D1174" s="2">
        <v>1714.45</v>
      </c>
      <c r="E1174" s="2">
        <v>1635.3</v>
      </c>
      <c r="F1174" s="2">
        <v>1629.65</v>
      </c>
      <c r="G1174" s="2">
        <v>1666.15</v>
      </c>
      <c r="H1174" s="2">
        <v>1671.75</v>
      </c>
      <c r="I1174" s="2">
        <v>1685.71</v>
      </c>
      <c r="J1174" s="2">
        <v>1854</v>
      </c>
      <c r="K1174">
        <v>580.1</v>
      </c>
      <c r="L1174">
        <v>204590</v>
      </c>
      <c r="M1174" s="2">
        <v>344879834.64999998</v>
      </c>
      <c r="N1174">
        <v>16054</v>
      </c>
    </row>
    <row r="1175" spans="1:14" x14ac:dyDescent="0.25">
      <c r="A1175" s="1">
        <v>44193</v>
      </c>
      <c r="B1175" t="s">
        <v>14</v>
      </c>
      <c r="C1175" s="2">
        <v>1683</v>
      </c>
      <c r="D1175" s="2">
        <v>1699</v>
      </c>
      <c r="E1175" s="2">
        <v>1666</v>
      </c>
      <c r="F1175" s="2">
        <v>1671.75</v>
      </c>
      <c r="G1175" s="2">
        <v>1673</v>
      </c>
      <c r="H1175" s="2">
        <v>1671.1</v>
      </c>
      <c r="I1175" s="2">
        <v>1681.05</v>
      </c>
      <c r="J1175" s="2">
        <v>1854</v>
      </c>
      <c r="K1175">
        <v>580.1</v>
      </c>
      <c r="L1175">
        <v>47249</v>
      </c>
      <c r="M1175" s="2">
        <v>79428081.450000003</v>
      </c>
      <c r="N1175">
        <v>4354</v>
      </c>
    </row>
    <row r="1176" spans="1:14" x14ac:dyDescent="0.25">
      <c r="A1176" s="1">
        <v>44194</v>
      </c>
      <c r="B1176" t="s">
        <v>14</v>
      </c>
      <c r="C1176" s="2">
        <v>1673</v>
      </c>
      <c r="D1176" s="2">
        <v>1722</v>
      </c>
      <c r="E1176" s="2">
        <v>1673</v>
      </c>
      <c r="F1176" s="2">
        <v>1671.1</v>
      </c>
      <c r="G1176" s="2">
        <v>1695</v>
      </c>
      <c r="H1176" s="2">
        <v>1694.75</v>
      </c>
      <c r="I1176" s="2">
        <v>1700.84</v>
      </c>
      <c r="J1176" s="2">
        <v>1854</v>
      </c>
      <c r="K1176">
        <v>580.1</v>
      </c>
      <c r="L1176">
        <v>167537</v>
      </c>
      <c r="M1176" s="2">
        <v>284953452.05000001</v>
      </c>
      <c r="N1176">
        <v>10653</v>
      </c>
    </row>
    <row r="1177" spans="1:14" x14ac:dyDescent="0.25">
      <c r="A1177" s="1">
        <v>44195</v>
      </c>
      <c r="B1177" t="s">
        <v>14</v>
      </c>
      <c r="C1177" s="2">
        <v>1708.95</v>
      </c>
      <c r="D1177" s="2">
        <v>1767.7</v>
      </c>
      <c r="E1177" s="2">
        <v>1698</v>
      </c>
      <c r="F1177" s="2">
        <v>1694.75</v>
      </c>
      <c r="G1177" s="2">
        <v>1731</v>
      </c>
      <c r="H1177" s="2">
        <v>1738.25</v>
      </c>
      <c r="I1177" s="2">
        <v>1742.78</v>
      </c>
      <c r="J1177" s="2">
        <v>1854</v>
      </c>
      <c r="K1177">
        <v>580.1</v>
      </c>
      <c r="L1177">
        <v>654225</v>
      </c>
      <c r="M1177" s="2">
        <v>1140170876.5</v>
      </c>
      <c r="N1177">
        <v>42154</v>
      </c>
    </row>
    <row r="1178" spans="1:14" x14ac:dyDescent="0.25">
      <c r="A1178" s="1">
        <v>44196</v>
      </c>
      <c r="B1178" t="s">
        <v>14</v>
      </c>
      <c r="C1178" s="2">
        <v>1738.25</v>
      </c>
      <c r="D1178" s="2">
        <v>1759</v>
      </c>
      <c r="E1178" s="2">
        <v>1724.5</v>
      </c>
      <c r="F1178" s="2">
        <v>1738.25</v>
      </c>
      <c r="G1178" s="2">
        <v>1744.8</v>
      </c>
      <c r="H1178" s="2">
        <v>1746.65</v>
      </c>
      <c r="I1178" s="2">
        <v>1744.06</v>
      </c>
      <c r="J1178" s="2">
        <v>1854</v>
      </c>
      <c r="K1178">
        <v>580.1</v>
      </c>
      <c r="L1178">
        <v>115353</v>
      </c>
      <c r="M1178" s="2">
        <v>201182958.84999999</v>
      </c>
      <c r="N1178">
        <v>8020</v>
      </c>
    </row>
    <row r="1179" spans="1:14" x14ac:dyDescent="0.25">
      <c r="A1179" s="1">
        <v>44197</v>
      </c>
      <c r="B1179" t="s">
        <v>14</v>
      </c>
      <c r="C1179" s="2">
        <v>1754</v>
      </c>
      <c r="D1179" s="2">
        <v>1793</v>
      </c>
      <c r="E1179" s="2">
        <v>1738.1</v>
      </c>
      <c r="F1179" s="2">
        <v>1746.65</v>
      </c>
      <c r="G1179" s="2">
        <v>1762</v>
      </c>
      <c r="H1179" s="2">
        <v>1760.6</v>
      </c>
      <c r="I1179" s="2">
        <v>1773.14</v>
      </c>
      <c r="J1179" s="2">
        <v>1854</v>
      </c>
      <c r="K1179">
        <v>580.1</v>
      </c>
      <c r="L1179">
        <v>202837</v>
      </c>
      <c r="M1179" s="2">
        <v>359659224.85000002</v>
      </c>
      <c r="N1179">
        <v>13239</v>
      </c>
    </row>
    <row r="1180" spans="1:14" x14ac:dyDescent="0.25">
      <c r="A1180" s="1">
        <v>44200</v>
      </c>
      <c r="B1180" t="s">
        <v>14</v>
      </c>
      <c r="C1180" s="2">
        <v>1774</v>
      </c>
      <c r="D1180" s="2">
        <v>1784</v>
      </c>
      <c r="E1180" s="2">
        <v>1733.25</v>
      </c>
      <c r="F1180" s="2">
        <v>1760.6</v>
      </c>
      <c r="G1180" s="2">
        <v>1747</v>
      </c>
      <c r="H1180" s="2">
        <v>1748</v>
      </c>
      <c r="I1180" s="2">
        <v>1756.37</v>
      </c>
      <c r="J1180" s="2">
        <v>1854</v>
      </c>
      <c r="K1180">
        <v>580.1</v>
      </c>
      <c r="L1180">
        <v>77923</v>
      </c>
      <c r="M1180" s="2">
        <v>136861965.90000001</v>
      </c>
      <c r="N1180">
        <v>5195</v>
      </c>
    </row>
    <row r="1181" spans="1:14" x14ac:dyDescent="0.25">
      <c r="A1181" s="1">
        <v>44201</v>
      </c>
      <c r="B1181" t="s">
        <v>14</v>
      </c>
      <c r="C1181" s="2">
        <v>1670</v>
      </c>
      <c r="D1181" s="2">
        <v>1683</v>
      </c>
      <c r="E1181" s="2">
        <v>1650</v>
      </c>
      <c r="F1181" s="2">
        <v>1748</v>
      </c>
      <c r="G1181" s="2">
        <v>1662</v>
      </c>
      <c r="H1181" s="2">
        <v>1658.25</v>
      </c>
      <c r="I1181" s="2">
        <v>1664.63</v>
      </c>
      <c r="J1181" s="2">
        <v>1854</v>
      </c>
      <c r="K1181">
        <v>580.1</v>
      </c>
      <c r="L1181">
        <v>314837</v>
      </c>
      <c r="M1181" s="2">
        <v>524087025.44999999</v>
      </c>
      <c r="N1181">
        <v>20744</v>
      </c>
    </row>
    <row r="1182" spans="1:14" x14ac:dyDescent="0.25">
      <c r="A1182" s="1">
        <v>44202</v>
      </c>
      <c r="B1182" t="s">
        <v>14</v>
      </c>
      <c r="C1182" s="2">
        <v>1625</v>
      </c>
      <c r="D1182" s="2">
        <v>1625</v>
      </c>
      <c r="E1182" s="2">
        <v>1550</v>
      </c>
      <c r="F1182" s="2">
        <v>1658.25</v>
      </c>
      <c r="G1182" s="2">
        <v>1563.95</v>
      </c>
      <c r="H1182" s="2">
        <v>1559.45</v>
      </c>
      <c r="I1182" s="2">
        <v>1581.96</v>
      </c>
      <c r="J1182" s="2">
        <v>1854</v>
      </c>
      <c r="K1182">
        <v>580.1</v>
      </c>
      <c r="L1182">
        <v>542063</v>
      </c>
      <c r="M1182" s="2">
        <v>857522172.25</v>
      </c>
      <c r="N1182">
        <v>34901</v>
      </c>
    </row>
    <row r="1183" spans="1:14" x14ac:dyDescent="0.25">
      <c r="A1183" s="1">
        <v>44203</v>
      </c>
      <c r="B1183" t="s">
        <v>14</v>
      </c>
      <c r="C1183" s="2">
        <v>1524.8</v>
      </c>
      <c r="D1183" s="2">
        <v>1650</v>
      </c>
      <c r="E1183" s="2">
        <v>1495.1</v>
      </c>
      <c r="F1183" s="2">
        <v>1559.45</v>
      </c>
      <c r="G1183" s="2">
        <v>1640</v>
      </c>
      <c r="H1183" s="2">
        <v>1613.5</v>
      </c>
      <c r="I1183" s="2">
        <v>1559.55</v>
      </c>
      <c r="J1183" s="2">
        <v>1854</v>
      </c>
      <c r="K1183">
        <v>580.1</v>
      </c>
      <c r="L1183">
        <v>906647</v>
      </c>
      <c r="M1183" s="2">
        <v>1413962275.2</v>
      </c>
      <c r="N1183">
        <v>57616</v>
      </c>
    </row>
    <row r="1184" spans="1:14" x14ac:dyDescent="0.25">
      <c r="A1184" s="1">
        <v>44204</v>
      </c>
      <c r="B1184" t="s">
        <v>14</v>
      </c>
      <c r="C1184" s="2">
        <v>1605</v>
      </c>
      <c r="D1184" s="2">
        <v>1628.1</v>
      </c>
      <c r="E1184" s="2">
        <v>1564</v>
      </c>
      <c r="F1184" s="2">
        <v>1613.5</v>
      </c>
      <c r="G1184" s="2">
        <v>1570</v>
      </c>
      <c r="H1184" s="2">
        <v>1579.8</v>
      </c>
      <c r="I1184" s="2">
        <v>1598.28</v>
      </c>
      <c r="J1184" s="2">
        <v>1854</v>
      </c>
      <c r="K1184">
        <v>580.1</v>
      </c>
      <c r="L1184">
        <v>392883</v>
      </c>
      <c r="M1184" s="2">
        <v>627937539.04999995</v>
      </c>
      <c r="N1184">
        <v>24220</v>
      </c>
    </row>
    <row r="1185" spans="1:14" x14ac:dyDescent="0.25">
      <c r="A1185" s="1">
        <v>44207</v>
      </c>
      <c r="B1185" t="s">
        <v>14</v>
      </c>
      <c r="C1185" s="2">
        <v>1510</v>
      </c>
      <c r="D1185" s="2">
        <v>1580.95</v>
      </c>
      <c r="E1185" s="2">
        <v>1510</v>
      </c>
      <c r="F1185" s="2">
        <v>1579.8</v>
      </c>
      <c r="G1185" s="2">
        <v>1561</v>
      </c>
      <c r="H1185" s="2">
        <v>1553.75</v>
      </c>
      <c r="I1185" s="2">
        <v>1535.36</v>
      </c>
      <c r="J1185" s="2">
        <v>1854</v>
      </c>
      <c r="K1185">
        <v>580.1</v>
      </c>
      <c r="L1185">
        <v>503099</v>
      </c>
      <c r="M1185" s="2">
        <v>772436041.5</v>
      </c>
      <c r="N1185">
        <v>30063</v>
      </c>
    </row>
    <row r="1186" spans="1:14" x14ac:dyDescent="0.25">
      <c r="A1186" s="1">
        <v>44208</v>
      </c>
      <c r="B1186" t="s">
        <v>14</v>
      </c>
      <c r="C1186" s="2">
        <v>1525</v>
      </c>
      <c r="D1186" s="2">
        <v>1555</v>
      </c>
      <c r="E1186" s="2">
        <v>1515</v>
      </c>
      <c r="F1186" s="2">
        <v>1553.75</v>
      </c>
      <c r="G1186" s="2">
        <v>1546</v>
      </c>
      <c r="H1186" s="2">
        <v>1546.25</v>
      </c>
      <c r="I1186" s="2">
        <v>1537.08</v>
      </c>
      <c r="J1186" s="2">
        <v>1854</v>
      </c>
      <c r="K1186">
        <v>580.1</v>
      </c>
      <c r="L1186">
        <v>239424</v>
      </c>
      <c r="M1186" s="2">
        <v>368013776.19999999</v>
      </c>
      <c r="N1186">
        <v>11533</v>
      </c>
    </row>
    <row r="1187" spans="1:14" x14ac:dyDescent="0.25">
      <c r="A1187" s="1">
        <v>44209</v>
      </c>
      <c r="B1187" t="s">
        <v>14</v>
      </c>
      <c r="C1187" s="2">
        <v>1555</v>
      </c>
      <c r="D1187" s="2">
        <v>1568.95</v>
      </c>
      <c r="E1187" s="2">
        <v>1540</v>
      </c>
      <c r="F1187" s="2">
        <v>1546.25</v>
      </c>
      <c r="G1187" s="2">
        <v>1548</v>
      </c>
      <c r="H1187" s="2">
        <v>1555.85</v>
      </c>
      <c r="I1187" s="2">
        <v>1556.75</v>
      </c>
      <c r="J1187" s="2">
        <v>1854</v>
      </c>
      <c r="K1187">
        <v>580.1</v>
      </c>
      <c r="L1187">
        <v>145867</v>
      </c>
      <c r="M1187" s="2">
        <v>227078539.65000001</v>
      </c>
      <c r="N1187">
        <v>8264</v>
      </c>
    </row>
    <row r="1188" spans="1:14" x14ac:dyDescent="0.25">
      <c r="A1188" s="1">
        <v>44210</v>
      </c>
      <c r="B1188" t="s">
        <v>14</v>
      </c>
      <c r="C1188" s="2">
        <v>1552</v>
      </c>
      <c r="D1188" s="2">
        <v>1579</v>
      </c>
      <c r="E1188" s="2">
        <v>1538</v>
      </c>
      <c r="F1188" s="2">
        <v>1555.85</v>
      </c>
      <c r="G1188" s="2">
        <v>1550</v>
      </c>
      <c r="H1188" s="2">
        <v>1551.7</v>
      </c>
      <c r="I1188" s="2">
        <v>1557.99</v>
      </c>
      <c r="J1188" s="2">
        <v>1854</v>
      </c>
      <c r="K1188">
        <v>580.1</v>
      </c>
      <c r="L1188">
        <v>112974</v>
      </c>
      <c r="M1188" s="2">
        <v>176012462.15000001</v>
      </c>
      <c r="N1188">
        <v>8704</v>
      </c>
    </row>
    <row r="1189" spans="1:14" x14ac:dyDescent="0.25">
      <c r="A1189" s="1">
        <v>44211</v>
      </c>
      <c r="B1189" t="s">
        <v>14</v>
      </c>
      <c r="C1189" s="2">
        <v>1590</v>
      </c>
      <c r="D1189" s="2">
        <v>1625</v>
      </c>
      <c r="E1189" s="2">
        <v>1575</v>
      </c>
      <c r="F1189" s="2">
        <v>1551.7</v>
      </c>
      <c r="G1189" s="2">
        <v>1592</v>
      </c>
      <c r="H1189" s="2">
        <v>1593.2</v>
      </c>
      <c r="I1189" s="2">
        <v>1599.95</v>
      </c>
      <c r="J1189" s="2">
        <v>1854</v>
      </c>
      <c r="K1189">
        <v>580.1</v>
      </c>
      <c r="L1189">
        <v>310355</v>
      </c>
      <c r="M1189" s="2">
        <v>496551755.64999998</v>
      </c>
      <c r="N1189">
        <v>22093</v>
      </c>
    </row>
    <row r="1190" spans="1:14" x14ac:dyDescent="0.25">
      <c r="A1190" s="1">
        <v>44214</v>
      </c>
      <c r="B1190" t="s">
        <v>14</v>
      </c>
      <c r="C1190" s="2">
        <v>1593.5</v>
      </c>
      <c r="D1190" s="2">
        <v>1625</v>
      </c>
      <c r="E1190" s="2">
        <v>1560</v>
      </c>
      <c r="F1190" s="2">
        <v>1593.2</v>
      </c>
      <c r="G1190" s="2">
        <v>1570</v>
      </c>
      <c r="H1190" s="2">
        <v>1577.45</v>
      </c>
      <c r="I1190" s="2">
        <v>1599.58</v>
      </c>
      <c r="J1190" s="2">
        <v>1826.8</v>
      </c>
      <c r="K1190">
        <v>580.1</v>
      </c>
      <c r="L1190">
        <v>230005</v>
      </c>
      <c r="M1190" s="2">
        <v>367910690.25</v>
      </c>
      <c r="N1190">
        <v>17081</v>
      </c>
    </row>
    <row r="1191" spans="1:14" x14ac:dyDescent="0.25">
      <c r="A1191" s="1">
        <v>44215</v>
      </c>
      <c r="B1191" t="s">
        <v>14</v>
      </c>
      <c r="C1191" s="2">
        <v>1591</v>
      </c>
      <c r="D1191" s="2">
        <v>1607.7</v>
      </c>
      <c r="E1191" s="2">
        <v>1585</v>
      </c>
      <c r="F1191" s="2">
        <v>1577.45</v>
      </c>
      <c r="G1191" s="2">
        <v>1590</v>
      </c>
      <c r="H1191" s="2">
        <v>1590.55</v>
      </c>
      <c r="I1191" s="2">
        <v>1593.67</v>
      </c>
      <c r="J1191" s="2">
        <v>1826.8</v>
      </c>
      <c r="K1191">
        <v>580.1</v>
      </c>
      <c r="L1191">
        <v>64309</v>
      </c>
      <c r="M1191" s="2">
        <v>102487264.90000001</v>
      </c>
      <c r="N1191">
        <v>4163</v>
      </c>
    </row>
    <row r="1192" spans="1:14" x14ac:dyDescent="0.25">
      <c r="A1192" s="1">
        <v>44216</v>
      </c>
      <c r="B1192" t="s">
        <v>14</v>
      </c>
      <c r="C1192" s="2">
        <v>1595</v>
      </c>
      <c r="D1192" s="2">
        <v>1606.75</v>
      </c>
      <c r="E1192" s="2">
        <v>1585</v>
      </c>
      <c r="F1192" s="2">
        <v>1590.55</v>
      </c>
      <c r="G1192" s="2">
        <v>1592</v>
      </c>
      <c r="H1192" s="2">
        <v>1588.85</v>
      </c>
      <c r="I1192" s="2">
        <v>1596.52</v>
      </c>
      <c r="J1192" s="2">
        <v>1826.8</v>
      </c>
      <c r="K1192">
        <v>580.1</v>
      </c>
      <c r="L1192">
        <v>62709</v>
      </c>
      <c r="M1192" s="2">
        <v>100116390.8</v>
      </c>
      <c r="N1192">
        <v>4196</v>
      </c>
    </row>
    <row r="1193" spans="1:14" x14ac:dyDescent="0.25">
      <c r="A1193" s="1">
        <v>44217</v>
      </c>
      <c r="B1193" t="s">
        <v>14</v>
      </c>
      <c r="C1193" s="2">
        <v>1602</v>
      </c>
      <c r="D1193" s="2">
        <v>1602</v>
      </c>
      <c r="E1193" s="2">
        <v>1551</v>
      </c>
      <c r="F1193" s="2">
        <v>1588.85</v>
      </c>
      <c r="G1193" s="2">
        <v>1567.05</v>
      </c>
      <c r="H1193" s="2">
        <v>1564.7</v>
      </c>
      <c r="I1193" s="2">
        <v>1582.16</v>
      </c>
      <c r="J1193" s="2">
        <v>1826.8</v>
      </c>
      <c r="K1193">
        <v>580.1</v>
      </c>
      <c r="L1193">
        <v>59492</v>
      </c>
      <c r="M1193" s="2">
        <v>94126150.650000006</v>
      </c>
      <c r="N1193">
        <v>4844</v>
      </c>
    </row>
    <row r="1194" spans="1:14" x14ac:dyDescent="0.25">
      <c r="A1194" s="1">
        <v>44218</v>
      </c>
      <c r="B1194" t="s">
        <v>14</v>
      </c>
      <c r="C1194" s="2">
        <v>1594.9</v>
      </c>
      <c r="D1194" s="2">
        <v>1594.9</v>
      </c>
      <c r="E1194" s="2">
        <v>1550.05</v>
      </c>
      <c r="F1194" s="2">
        <v>1564.7</v>
      </c>
      <c r="G1194" s="2">
        <v>1561</v>
      </c>
      <c r="H1194" s="2">
        <v>1557.6</v>
      </c>
      <c r="I1194" s="2">
        <v>1566.97</v>
      </c>
      <c r="J1194" s="2">
        <v>1826.8</v>
      </c>
      <c r="K1194">
        <v>580.1</v>
      </c>
      <c r="L1194">
        <v>54779</v>
      </c>
      <c r="M1194" s="2">
        <v>85837043.799999997</v>
      </c>
      <c r="N1194">
        <v>4583</v>
      </c>
    </row>
    <row r="1195" spans="1:14" x14ac:dyDescent="0.25">
      <c r="A1195" s="1">
        <v>44221</v>
      </c>
      <c r="B1195" t="s">
        <v>14</v>
      </c>
      <c r="C1195" s="2">
        <v>1565</v>
      </c>
      <c r="D1195" s="2">
        <v>1584.2</v>
      </c>
      <c r="E1195" s="2">
        <v>1513</v>
      </c>
      <c r="F1195" s="2">
        <v>1557.6</v>
      </c>
      <c r="G1195" s="2">
        <v>1549</v>
      </c>
      <c r="H1195" s="2">
        <v>1541.2</v>
      </c>
      <c r="I1195" s="2">
        <v>1546.27</v>
      </c>
      <c r="J1195" s="2">
        <v>1793</v>
      </c>
      <c r="K1195">
        <v>580.1</v>
      </c>
      <c r="L1195">
        <v>60272</v>
      </c>
      <c r="M1195" s="2">
        <v>93197014.200000003</v>
      </c>
      <c r="N1195">
        <v>5286</v>
      </c>
    </row>
    <row r="1196" spans="1:14" x14ac:dyDescent="0.25">
      <c r="A1196" s="1">
        <v>44223</v>
      </c>
      <c r="B1196" t="s">
        <v>14</v>
      </c>
      <c r="C1196" s="2">
        <v>1530</v>
      </c>
      <c r="D1196" s="2">
        <v>1558.15</v>
      </c>
      <c r="E1196" s="2">
        <v>1515</v>
      </c>
      <c r="F1196" s="2">
        <v>1541.2</v>
      </c>
      <c r="G1196" s="2">
        <v>1540</v>
      </c>
      <c r="H1196" s="2">
        <v>1538.8</v>
      </c>
      <c r="I1196" s="2">
        <v>1535.87</v>
      </c>
      <c r="J1196" s="2">
        <v>1793</v>
      </c>
      <c r="K1196">
        <v>580.1</v>
      </c>
      <c r="L1196">
        <v>63538</v>
      </c>
      <c r="M1196" s="2">
        <v>97586380.75</v>
      </c>
      <c r="N1196">
        <v>4996</v>
      </c>
    </row>
    <row r="1197" spans="1:14" x14ac:dyDescent="0.25">
      <c r="A1197" s="1">
        <v>44224</v>
      </c>
      <c r="B1197" t="s">
        <v>14</v>
      </c>
      <c r="C1197" s="2">
        <v>1522</v>
      </c>
      <c r="D1197" s="2">
        <v>1540.75</v>
      </c>
      <c r="E1197" s="2">
        <v>1515</v>
      </c>
      <c r="F1197" s="2">
        <v>1538.8</v>
      </c>
      <c r="G1197" s="2">
        <v>1520</v>
      </c>
      <c r="H1197" s="2">
        <v>1521.3</v>
      </c>
      <c r="I1197" s="2">
        <v>1527.11</v>
      </c>
      <c r="J1197" s="2">
        <v>1793</v>
      </c>
      <c r="K1197">
        <v>580.1</v>
      </c>
      <c r="L1197">
        <v>31596</v>
      </c>
      <c r="M1197" s="2">
        <v>48250466.450000003</v>
      </c>
      <c r="N1197">
        <v>3467</v>
      </c>
    </row>
    <row r="1198" spans="1:14" x14ac:dyDescent="0.25">
      <c r="A1198" s="1">
        <v>44225</v>
      </c>
      <c r="B1198" t="s">
        <v>14</v>
      </c>
      <c r="C1198" s="2">
        <v>1531.1</v>
      </c>
      <c r="D1198" s="2">
        <v>1543</v>
      </c>
      <c r="E1198" s="2">
        <v>1511.2</v>
      </c>
      <c r="F1198" s="2">
        <v>1521.3</v>
      </c>
      <c r="G1198" s="2">
        <v>1517.85</v>
      </c>
      <c r="H1198" s="2">
        <v>1515.6</v>
      </c>
      <c r="I1198" s="2">
        <v>1526.1</v>
      </c>
      <c r="J1198" s="2">
        <v>1793</v>
      </c>
      <c r="K1198">
        <v>580.1</v>
      </c>
      <c r="L1198">
        <v>32687</v>
      </c>
      <c r="M1198" s="2">
        <v>49883563.25</v>
      </c>
      <c r="N1198">
        <v>3633</v>
      </c>
    </row>
    <row r="1199" spans="1:14" x14ac:dyDescent="0.25">
      <c r="A1199" s="1">
        <v>44228</v>
      </c>
      <c r="B1199" t="s">
        <v>14</v>
      </c>
      <c r="C1199" s="2">
        <v>1523</v>
      </c>
      <c r="D1199" s="2">
        <v>1554</v>
      </c>
      <c r="E1199" s="2">
        <v>1517</v>
      </c>
      <c r="F1199" s="2">
        <v>1515.6</v>
      </c>
      <c r="G1199" s="2">
        <v>1544.95</v>
      </c>
      <c r="H1199" s="2">
        <v>1540.8</v>
      </c>
      <c r="I1199" s="2">
        <v>1539.41</v>
      </c>
      <c r="J1199" s="2">
        <v>1793</v>
      </c>
      <c r="K1199">
        <v>580.1</v>
      </c>
      <c r="L1199">
        <v>56915</v>
      </c>
      <c r="M1199" s="2">
        <v>87615319.700000003</v>
      </c>
      <c r="N1199">
        <v>5354</v>
      </c>
    </row>
    <row r="1200" spans="1:14" x14ac:dyDescent="0.25">
      <c r="A1200" s="1">
        <v>44229</v>
      </c>
      <c r="B1200" t="s">
        <v>14</v>
      </c>
      <c r="C1200" s="2">
        <v>1563</v>
      </c>
      <c r="D1200" s="2">
        <v>1583.9</v>
      </c>
      <c r="E1200" s="2">
        <v>1552.1</v>
      </c>
      <c r="F1200" s="2">
        <v>1540.8</v>
      </c>
      <c r="G1200" s="2">
        <v>1575</v>
      </c>
      <c r="H1200" s="2">
        <v>1573.55</v>
      </c>
      <c r="I1200" s="2">
        <v>1570.59</v>
      </c>
      <c r="J1200" s="2">
        <v>1793</v>
      </c>
      <c r="K1200">
        <v>580.1</v>
      </c>
      <c r="L1200">
        <v>59855</v>
      </c>
      <c r="M1200" s="2">
        <v>94007858.900000006</v>
      </c>
      <c r="N1200">
        <v>4442</v>
      </c>
    </row>
    <row r="1201" spans="1:14" x14ac:dyDescent="0.25">
      <c r="A1201" s="1">
        <v>44230</v>
      </c>
      <c r="B1201" t="s">
        <v>14</v>
      </c>
      <c r="C1201" s="2">
        <v>1601</v>
      </c>
      <c r="D1201" s="2">
        <v>1825</v>
      </c>
      <c r="E1201" s="2">
        <v>1593</v>
      </c>
      <c r="F1201" s="2">
        <v>1573.55</v>
      </c>
      <c r="G1201" s="2">
        <v>1669</v>
      </c>
      <c r="H1201" s="2">
        <v>1668.9</v>
      </c>
      <c r="I1201" s="2">
        <v>1716.05</v>
      </c>
      <c r="J1201" s="2">
        <v>1825</v>
      </c>
      <c r="K1201">
        <v>580.1</v>
      </c>
      <c r="L1201">
        <v>1887736</v>
      </c>
      <c r="M1201" s="2">
        <v>3239440149.0500002</v>
      </c>
      <c r="N1201">
        <v>142060</v>
      </c>
    </row>
    <row r="1202" spans="1:14" x14ac:dyDescent="0.25">
      <c r="A1202" s="1">
        <v>44231</v>
      </c>
      <c r="B1202" t="s">
        <v>14</v>
      </c>
      <c r="C1202" s="2">
        <v>1678</v>
      </c>
      <c r="D1202" s="2">
        <v>1703</v>
      </c>
      <c r="E1202" s="2">
        <v>1645.95</v>
      </c>
      <c r="F1202" s="2">
        <v>1668.9</v>
      </c>
      <c r="G1202" s="2">
        <v>1652</v>
      </c>
      <c r="H1202" s="2">
        <v>1659.65</v>
      </c>
      <c r="I1202" s="2">
        <v>1673.31</v>
      </c>
      <c r="J1202" s="2">
        <v>1825</v>
      </c>
      <c r="K1202">
        <v>580.1</v>
      </c>
      <c r="L1202">
        <v>207163</v>
      </c>
      <c r="M1202" s="2">
        <v>346647093.14999998</v>
      </c>
      <c r="N1202">
        <v>13976</v>
      </c>
    </row>
    <row r="1203" spans="1:14" x14ac:dyDescent="0.25">
      <c r="A1203" s="1">
        <v>44232</v>
      </c>
      <c r="B1203" t="s">
        <v>14</v>
      </c>
      <c r="C1203" s="2">
        <v>1667.65</v>
      </c>
      <c r="D1203" s="2">
        <v>1696.8</v>
      </c>
      <c r="E1203" s="2">
        <v>1645.25</v>
      </c>
      <c r="F1203" s="2">
        <v>1659.65</v>
      </c>
      <c r="G1203" s="2">
        <v>1672</v>
      </c>
      <c r="H1203" s="2">
        <v>1681.35</v>
      </c>
      <c r="I1203" s="2">
        <v>1672.85</v>
      </c>
      <c r="J1203" s="2">
        <v>1825</v>
      </c>
      <c r="K1203">
        <v>580.1</v>
      </c>
      <c r="L1203">
        <v>150890</v>
      </c>
      <c r="M1203" s="2">
        <v>252416286.25</v>
      </c>
      <c r="N1203">
        <v>10975</v>
      </c>
    </row>
    <row r="1204" spans="1:14" x14ac:dyDescent="0.25">
      <c r="A1204" s="1">
        <v>44235</v>
      </c>
      <c r="B1204" t="s">
        <v>14</v>
      </c>
      <c r="C1204" s="2">
        <v>1682</v>
      </c>
      <c r="D1204" s="2">
        <v>1696</v>
      </c>
      <c r="E1204" s="2">
        <v>1656.15</v>
      </c>
      <c r="F1204" s="2">
        <v>1681.35</v>
      </c>
      <c r="G1204" s="2">
        <v>1663</v>
      </c>
      <c r="H1204" s="2">
        <v>1666.55</v>
      </c>
      <c r="I1204" s="2">
        <v>1671.3</v>
      </c>
      <c r="J1204" s="2">
        <v>1825</v>
      </c>
      <c r="K1204">
        <v>580.1</v>
      </c>
      <c r="L1204">
        <v>100378</v>
      </c>
      <c r="M1204" s="2">
        <v>167761932.65000001</v>
      </c>
      <c r="N1204">
        <v>7697</v>
      </c>
    </row>
    <row r="1205" spans="1:14" x14ac:dyDescent="0.25">
      <c r="A1205" s="1">
        <v>44236</v>
      </c>
      <c r="B1205" t="s">
        <v>14</v>
      </c>
      <c r="C1205" s="2">
        <v>1674</v>
      </c>
      <c r="D1205" s="2">
        <v>1685.15</v>
      </c>
      <c r="E1205" s="2">
        <v>1628.05</v>
      </c>
      <c r="F1205" s="2">
        <v>1666.55</v>
      </c>
      <c r="G1205" s="2">
        <v>1632</v>
      </c>
      <c r="H1205" s="2">
        <v>1638.25</v>
      </c>
      <c r="I1205" s="2">
        <v>1658.69</v>
      </c>
      <c r="J1205" s="2">
        <v>1825</v>
      </c>
      <c r="K1205">
        <v>580.1</v>
      </c>
      <c r="L1205">
        <v>70668</v>
      </c>
      <c r="M1205" s="2">
        <v>117216410.34999999</v>
      </c>
      <c r="N1205">
        <v>6220</v>
      </c>
    </row>
    <row r="1206" spans="1:14" x14ac:dyDescent="0.25">
      <c r="A1206" s="1">
        <v>44237</v>
      </c>
      <c r="B1206" t="s">
        <v>14</v>
      </c>
      <c r="C1206" s="2">
        <v>1638</v>
      </c>
      <c r="D1206" s="2">
        <v>1654.1</v>
      </c>
      <c r="E1206" s="2">
        <v>1615</v>
      </c>
      <c r="F1206" s="2">
        <v>1638.25</v>
      </c>
      <c r="G1206" s="2">
        <v>1622</v>
      </c>
      <c r="H1206" s="2">
        <v>1623.35</v>
      </c>
      <c r="I1206" s="2">
        <v>1629.98</v>
      </c>
      <c r="J1206" s="2">
        <v>1825</v>
      </c>
      <c r="K1206">
        <v>580.1</v>
      </c>
      <c r="L1206">
        <v>55752</v>
      </c>
      <c r="M1206" s="2">
        <v>90874429.299999997</v>
      </c>
      <c r="N1206">
        <v>4916</v>
      </c>
    </row>
    <row r="1207" spans="1:14" x14ac:dyDescent="0.25">
      <c r="A1207" s="1">
        <v>44238</v>
      </c>
      <c r="B1207" t="s">
        <v>14</v>
      </c>
      <c r="C1207" s="2">
        <v>1630</v>
      </c>
      <c r="D1207" s="2">
        <v>1674.55</v>
      </c>
      <c r="E1207" s="2">
        <v>1618.2</v>
      </c>
      <c r="F1207" s="2">
        <v>1623.35</v>
      </c>
      <c r="G1207" s="2">
        <v>1639</v>
      </c>
      <c r="H1207" s="2">
        <v>1644</v>
      </c>
      <c r="I1207" s="2">
        <v>1649.46</v>
      </c>
      <c r="J1207" s="2">
        <v>1825</v>
      </c>
      <c r="K1207">
        <v>580.1</v>
      </c>
      <c r="L1207">
        <v>68198</v>
      </c>
      <c r="M1207" s="2">
        <v>112489693.40000001</v>
      </c>
      <c r="N1207">
        <v>5547</v>
      </c>
    </row>
    <row r="1208" spans="1:14" x14ac:dyDescent="0.25">
      <c r="A1208" s="1">
        <v>44239</v>
      </c>
      <c r="B1208" t="s">
        <v>14</v>
      </c>
      <c r="C1208" s="2">
        <v>1649</v>
      </c>
      <c r="D1208" s="2">
        <v>1659.5</v>
      </c>
      <c r="E1208" s="2">
        <v>1621.35</v>
      </c>
      <c r="F1208" s="2">
        <v>1644</v>
      </c>
      <c r="G1208" s="2">
        <v>1625.05</v>
      </c>
      <c r="H1208" s="2">
        <v>1629.8</v>
      </c>
      <c r="I1208" s="2">
        <v>1640.89</v>
      </c>
      <c r="J1208" s="2">
        <v>1825</v>
      </c>
      <c r="K1208">
        <v>580.1</v>
      </c>
      <c r="L1208">
        <v>47774</v>
      </c>
      <c r="M1208" s="2">
        <v>78391766.700000003</v>
      </c>
      <c r="N1208">
        <v>3691</v>
      </c>
    </row>
    <row r="1209" spans="1:14" x14ac:dyDescent="0.25">
      <c r="A1209" s="1">
        <v>44242</v>
      </c>
      <c r="B1209" t="s">
        <v>14</v>
      </c>
      <c r="C1209" s="2">
        <v>1637</v>
      </c>
      <c r="D1209" s="2">
        <v>1657.3</v>
      </c>
      <c r="E1209" s="2">
        <v>1605</v>
      </c>
      <c r="F1209" s="2">
        <v>1629.8</v>
      </c>
      <c r="G1209" s="2">
        <v>1614</v>
      </c>
      <c r="H1209" s="2">
        <v>1616.95</v>
      </c>
      <c r="I1209" s="2">
        <v>1632.51</v>
      </c>
      <c r="J1209" s="2">
        <v>1825</v>
      </c>
      <c r="K1209">
        <v>580.1</v>
      </c>
      <c r="L1209">
        <v>51226</v>
      </c>
      <c r="M1209" s="2">
        <v>83626883.549999997</v>
      </c>
      <c r="N1209">
        <v>4066</v>
      </c>
    </row>
    <row r="1210" spans="1:14" x14ac:dyDescent="0.25">
      <c r="A1210" s="1">
        <v>44243</v>
      </c>
      <c r="B1210" t="s">
        <v>14</v>
      </c>
      <c r="C1210" s="2">
        <v>1622.95</v>
      </c>
      <c r="D1210" s="2">
        <v>1635</v>
      </c>
      <c r="E1210" s="2">
        <v>1585.25</v>
      </c>
      <c r="F1210" s="2">
        <v>1616.95</v>
      </c>
      <c r="G1210" s="2">
        <v>1606.9</v>
      </c>
      <c r="H1210" s="2">
        <v>1607.1</v>
      </c>
      <c r="I1210" s="2">
        <v>1605.66</v>
      </c>
      <c r="J1210" s="2">
        <v>1825</v>
      </c>
      <c r="K1210">
        <v>580.1</v>
      </c>
      <c r="L1210">
        <v>52023</v>
      </c>
      <c r="M1210" s="2">
        <v>83531036.400000006</v>
      </c>
      <c r="N1210">
        <v>5109</v>
      </c>
    </row>
    <row r="1211" spans="1:14" x14ac:dyDescent="0.25">
      <c r="A1211" s="1">
        <v>44244</v>
      </c>
      <c r="B1211" t="s">
        <v>14</v>
      </c>
      <c r="C1211" s="2">
        <v>1604.85</v>
      </c>
      <c r="D1211" s="2">
        <v>1625</v>
      </c>
      <c r="E1211" s="2">
        <v>1587.4</v>
      </c>
      <c r="F1211" s="2">
        <v>1607.1</v>
      </c>
      <c r="G1211" s="2">
        <v>1590</v>
      </c>
      <c r="H1211" s="2">
        <v>1593.2</v>
      </c>
      <c r="I1211" s="2">
        <v>1599.56</v>
      </c>
      <c r="J1211" s="2">
        <v>1825</v>
      </c>
      <c r="K1211">
        <v>580.1</v>
      </c>
      <c r="L1211">
        <v>49899</v>
      </c>
      <c r="M1211" s="2">
        <v>79816216.599999994</v>
      </c>
      <c r="N1211">
        <v>3667</v>
      </c>
    </row>
    <row r="1212" spans="1:14" x14ac:dyDescent="0.25">
      <c r="A1212" s="1">
        <v>44245</v>
      </c>
      <c r="B1212" t="s">
        <v>14</v>
      </c>
      <c r="C1212" s="2">
        <v>1604.95</v>
      </c>
      <c r="D1212" s="2">
        <v>1635</v>
      </c>
      <c r="E1212" s="2">
        <v>1596.05</v>
      </c>
      <c r="F1212" s="2">
        <v>1593.2</v>
      </c>
      <c r="G1212" s="2">
        <v>1616.95</v>
      </c>
      <c r="H1212" s="2">
        <v>1620.25</v>
      </c>
      <c r="I1212" s="2">
        <v>1616.33</v>
      </c>
      <c r="J1212" s="2">
        <v>1825</v>
      </c>
      <c r="K1212">
        <v>580.1</v>
      </c>
      <c r="L1212">
        <v>78243</v>
      </c>
      <c r="M1212" s="2">
        <v>126466660.2</v>
      </c>
      <c r="N1212">
        <v>6820</v>
      </c>
    </row>
    <row r="1213" spans="1:14" x14ac:dyDescent="0.25">
      <c r="A1213" s="1">
        <v>44246</v>
      </c>
      <c r="B1213" t="s">
        <v>14</v>
      </c>
      <c r="C1213" s="2">
        <v>1618.5</v>
      </c>
      <c r="D1213" s="2">
        <v>1678.8</v>
      </c>
      <c r="E1213" s="2">
        <v>1606.05</v>
      </c>
      <c r="F1213" s="2">
        <v>1620.25</v>
      </c>
      <c r="G1213" s="2">
        <v>1625</v>
      </c>
      <c r="H1213" s="2">
        <v>1626.2</v>
      </c>
      <c r="I1213" s="2">
        <v>1645.64</v>
      </c>
      <c r="J1213" s="2">
        <v>1825</v>
      </c>
      <c r="K1213">
        <v>580.1</v>
      </c>
      <c r="L1213">
        <v>147734</v>
      </c>
      <c r="M1213" s="2">
        <v>243116874.05000001</v>
      </c>
      <c r="N1213">
        <v>10893</v>
      </c>
    </row>
    <row r="1214" spans="1:14" x14ac:dyDescent="0.25">
      <c r="A1214" s="1">
        <v>44249</v>
      </c>
      <c r="B1214" t="s">
        <v>14</v>
      </c>
      <c r="C1214" s="2">
        <v>1620.05</v>
      </c>
      <c r="D1214" s="2">
        <v>1633.15</v>
      </c>
      <c r="E1214" s="2">
        <v>1590.05</v>
      </c>
      <c r="F1214" s="2">
        <v>1626.2</v>
      </c>
      <c r="G1214" s="2">
        <v>1604.9</v>
      </c>
      <c r="H1214" s="2">
        <v>1606.3</v>
      </c>
      <c r="I1214" s="2">
        <v>1609.99</v>
      </c>
      <c r="J1214" s="2">
        <v>1825</v>
      </c>
      <c r="K1214">
        <v>580.1</v>
      </c>
      <c r="L1214">
        <v>44973</v>
      </c>
      <c r="M1214" s="2">
        <v>72406060.849999994</v>
      </c>
      <c r="N1214">
        <v>4374</v>
      </c>
    </row>
    <row r="1215" spans="1:14" x14ac:dyDescent="0.25">
      <c r="A1215" s="1">
        <v>44250</v>
      </c>
      <c r="B1215" t="s">
        <v>14</v>
      </c>
      <c r="C1215" s="2">
        <v>1608</v>
      </c>
      <c r="D1215" s="2">
        <v>1621.85</v>
      </c>
      <c r="E1215" s="2">
        <v>1588</v>
      </c>
      <c r="F1215" s="2">
        <v>1606.3</v>
      </c>
      <c r="G1215" s="2">
        <v>1594</v>
      </c>
      <c r="H1215" s="2">
        <v>1592.8</v>
      </c>
      <c r="I1215" s="2">
        <v>1597.88</v>
      </c>
      <c r="J1215" s="2">
        <v>1825</v>
      </c>
      <c r="K1215">
        <v>580.1</v>
      </c>
      <c r="L1215">
        <v>36223</v>
      </c>
      <c r="M1215" s="2">
        <v>57880001.149999999</v>
      </c>
      <c r="N1215">
        <v>3499</v>
      </c>
    </row>
    <row r="1216" spans="1:14" x14ac:dyDescent="0.25">
      <c r="A1216" s="1">
        <v>44251</v>
      </c>
      <c r="B1216" t="s">
        <v>14</v>
      </c>
      <c r="C1216" s="2">
        <v>1601</v>
      </c>
      <c r="D1216" s="2">
        <v>1620</v>
      </c>
      <c r="E1216" s="2">
        <v>1584</v>
      </c>
      <c r="F1216" s="2">
        <v>1592.8</v>
      </c>
      <c r="G1216" s="2">
        <v>1604</v>
      </c>
      <c r="H1216" s="2">
        <v>1598.05</v>
      </c>
      <c r="I1216" s="2">
        <v>1598.83</v>
      </c>
      <c r="J1216" s="2">
        <v>1825</v>
      </c>
      <c r="K1216">
        <v>580.1</v>
      </c>
      <c r="L1216">
        <v>30849</v>
      </c>
      <c r="M1216" s="2">
        <v>49322231.950000003</v>
      </c>
      <c r="N1216">
        <v>2971</v>
      </c>
    </row>
    <row r="1217" spans="1:14" x14ac:dyDescent="0.25">
      <c r="A1217" s="1">
        <v>44252</v>
      </c>
      <c r="B1217" t="s">
        <v>14</v>
      </c>
      <c r="C1217" s="2">
        <v>1610</v>
      </c>
      <c r="D1217" s="2">
        <v>1643.5</v>
      </c>
      <c r="E1217" s="2">
        <v>1598</v>
      </c>
      <c r="F1217" s="2">
        <v>1598.05</v>
      </c>
      <c r="G1217" s="2">
        <v>1622</v>
      </c>
      <c r="H1217" s="2">
        <v>1618.35</v>
      </c>
      <c r="I1217" s="2">
        <v>1618.84</v>
      </c>
      <c r="J1217" s="2">
        <v>1825</v>
      </c>
      <c r="K1217">
        <v>580.1</v>
      </c>
      <c r="L1217">
        <v>71136</v>
      </c>
      <c r="M1217" s="2">
        <v>115157552.25</v>
      </c>
      <c r="N1217">
        <v>5824</v>
      </c>
    </row>
    <row r="1218" spans="1:14" x14ac:dyDescent="0.25">
      <c r="A1218" s="1">
        <v>44253</v>
      </c>
      <c r="B1218" t="s">
        <v>14</v>
      </c>
      <c r="C1218" s="2">
        <v>1600</v>
      </c>
      <c r="D1218" s="2">
        <v>1615.05</v>
      </c>
      <c r="E1218" s="2">
        <v>1581</v>
      </c>
      <c r="F1218" s="2">
        <v>1618.35</v>
      </c>
      <c r="G1218" s="2">
        <v>1588</v>
      </c>
      <c r="H1218" s="2">
        <v>1589.35</v>
      </c>
      <c r="I1218" s="2">
        <v>1595.77</v>
      </c>
      <c r="J1218" s="2">
        <v>1825</v>
      </c>
      <c r="K1218">
        <v>580.1</v>
      </c>
      <c r="L1218">
        <v>36875</v>
      </c>
      <c r="M1218" s="2">
        <v>58844185.450000003</v>
      </c>
      <c r="N1218">
        <v>3671</v>
      </c>
    </row>
    <row r="1219" spans="1:14" x14ac:dyDescent="0.25">
      <c r="A1219" s="1">
        <v>44256</v>
      </c>
      <c r="B1219" t="s">
        <v>14</v>
      </c>
      <c r="C1219" s="2">
        <v>1601</v>
      </c>
      <c r="D1219" s="2">
        <v>1623</v>
      </c>
      <c r="E1219" s="2">
        <v>1590.05</v>
      </c>
      <c r="F1219" s="2">
        <v>1589.35</v>
      </c>
      <c r="G1219" s="2">
        <v>1595</v>
      </c>
      <c r="H1219" s="2">
        <v>1597.3</v>
      </c>
      <c r="I1219" s="2">
        <v>1602.55</v>
      </c>
      <c r="J1219" s="2">
        <v>1825</v>
      </c>
      <c r="K1219">
        <v>580.1</v>
      </c>
      <c r="L1219">
        <v>39405</v>
      </c>
      <c r="M1219" s="2">
        <v>63148323.5</v>
      </c>
      <c r="N1219">
        <v>3881</v>
      </c>
    </row>
    <row r="1220" spans="1:14" x14ac:dyDescent="0.25">
      <c r="A1220" s="1">
        <v>44257</v>
      </c>
      <c r="B1220" t="s">
        <v>14</v>
      </c>
      <c r="C1220" s="2">
        <v>1609.95</v>
      </c>
      <c r="D1220" s="2">
        <v>1618</v>
      </c>
      <c r="E1220" s="2">
        <v>1599.05</v>
      </c>
      <c r="F1220" s="2">
        <v>1597.3</v>
      </c>
      <c r="G1220" s="2">
        <v>1605.5</v>
      </c>
      <c r="H1220" s="2">
        <v>1606.4</v>
      </c>
      <c r="I1220" s="2">
        <v>1606.6</v>
      </c>
      <c r="J1220" s="2">
        <v>1825</v>
      </c>
      <c r="K1220">
        <v>580.1</v>
      </c>
      <c r="L1220">
        <v>32741</v>
      </c>
      <c r="M1220" s="2">
        <v>52601796.049999997</v>
      </c>
      <c r="N1220">
        <v>2622</v>
      </c>
    </row>
    <row r="1221" spans="1:14" x14ac:dyDescent="0.25">
      <c r="A1221" s="1">
        <v>44258</v>
      </c>
      <c r="B1221" t="s">
        <v>14</v>
      </c>
      <c r="C1221" s="2">
        <v>1612.4</v>
      </c>
      <c r="D1221" s="2">
        <v>1689</v>
      </c>
      <c r="E1221" s="2">
        <v>1610.45</v>
      </c>
      <c r="F1221" s="2">
        <v>1606.4</v>
      </c>
      <c r="G1221" s="2">
        <v>1658.7</v>
      </c>
      <c r="H1221" s="2">
        <v>1657.1</v>
      </c>
      <c r="I1221" s="2">
        <v>1666.09</v>
      </c>
      <c r="J1221" s="2">
        <v>1825</v>
      </c>
      <c r="K1221">
        <v>580.1</v>
      </c>
      <c r="L1221">
        <v>290759</v>
      </c>
      <c r="M1221" s="2">
        <v>484430172.14999998</v>
      </c>
      <c r="N1221">
        <v>18238</v>
      </c>
    </row>
    <row r="1222" spans="1:14" x14ac:dyDescent="0.25">
      <c r="A1222" s="1">
        <v>44259</v>
      </c>
      <c r="B1222" t="s">
        <v>14</v>
      </c>
      <c r="C1222" s="2">
        <v>1630</v>
      </c>
      <c r="D1222" s="2">
        <v>1657</v>
      </c>
      <c r="E1222" s="2">
        <v>1619</v>
      </c>
      <c r="F1222" s="2">
        <v>1657.1</v>
      </c>
      <c r="G1222" s="2">
        <v>1637.85</v>
      </c>
      <c r="H1222" s="2">
        <v>1634.7</v>
      </c>
      <c r="I1222" s="2">
        <v>1640.75</v>
      </c>
      <c r="J1222" s="2">
        <v>1825</v>
      </c>
      <c r="K1222">
        <v>580.1</v>
      </c>
      <c r="L1222">
        <v>46052</v>
      </c>
      <c r="M1222" s="2">
        <v>75559996.400000006</v>
      </c>
      <c r="N1222">
        <v>3675</v>
      </c>
    </row>
    <row r="1223" spans="1:14" x14ac:dyDescent="0.25">
      <c r="A1223" s="1">
        <v>44260</v>
      </c>
      <c r="B1223" t="s">
        <v>14</v>
      </c>
      <c r="C1223" s="2">
        <v>1629</v>
      </c>
      <c r="D1223" s="2">
        <v>1707</v>
      </c>
      <c r="E1223" s="2">
        <v>1626</v>
      </c>
      <c r="F1223" s="2">
        <v>1634.7</v>
      </c>
      <c r="G1223" s="2">
        <v>1643</v>
      </c>
      <c r="H1223" s="2">
        <v>1652.9</v>
      </c>
      <c r="I1223" s="2">
        <v>1670.86</v>
      </c>
      <c r="J1223" s="2">
        <v>1825</v>
      </c>
      <c r="K1223">
        <v>580.1</v>
      </c>
      <c r="L1223">
        <v>192480</v>
      </c>
      <c r="M1223" s="2">
        <v>321607227.80000001</v>
      </c>
      <c r="N1223">
        <v>13475</v>
      </c>
    </row>
    <row r="1224" spans="1:14" x14ac:dyDescent="0.25">
      <c r="A1224" s="1">
        <v>44263</v>
      </c>
      <c r="B1224" t="s">
        <v>14</v>
      </c>
      <c r="C1224" s="2">
        <v>1666</v>
      </c>
      <c r="D1224" s="2">
        <v>1723</v>
      </c>
      <c r="E1224" s="2">
        <v>1659.7</v>
      </c>
      <c r="F1224" s="2">
        <v>1652.9</v>
      </c>
      <c r="G1224" s="2">
        <v>1689</v>
      </c>
      <c r="H1224" s="2">
        <v>1683.9</v>
      </c>
      <c r="I1224" s="2">
        <v>1692.62</v>
      </c>
      <c r="J1224" s="2">
        <v>1825</v>
      </c>
      <c r="K1224">
        <v>580.1</v>
      </c>
      <c r="L1224">
        <v>269452</v>
      </c>
      <c r="M1224" s="2">
        <v>456080441.94999999</v>
      </c>
      <c r="N1224">
        <v>19838</v>
      </c>
    </row>
    <row r="1225" spans="1:14" x14ac:dyDescent="0.25">
      <c r="A1225" s="1">
        <v>44264</v>
      </c>
      <c r="B1225" t="s">
        <v>14</v>
      </c>
      <c r="C1225" s="2">
        <v>1701</v>
      </c>
      <c r="D1225" s="2">
        <v>1735</v>
      </c>
      <c r="E1225" s="2">
        <v>1658</v>
      </c>
      <c r="F1225" s="2">
        <v>1683.9</v>
      </c>
      <c r="G1225" s="2">
        <v>1677</v>
      </c>
      <c r="H1225" s="2">
        <v>1669.9</v>
      </c>
      <c r="I1225" s="2">
        <v>1705.57</v>
      </c>
      <c r="J1225" s="2">
        <v>1825</v>
      </c>
      <c r="K1225">
        <v>580.1</v>
      </c>
      <c r="L1225">
        <v>223897</v>
      </c>
      <c r="M1225" s="2">
        <v>381871429.39999998</v>
      </c>
      <c r="N1225">
        <v>13429</v>
      </c>
    </row>
    <row r="1226" spans="1:14" x14ac:dyDescent="0.25">
      <c r="A1226" s="1">
        <v>44265</v>
      </c>
      <c r="B1226" t="s">
        <v>14</v>
      </c>
      <c r="C1226" s="2">
        <v>1673</v>
      </c>
      <c r="D1226" s="2">
        <v>1693.95</v>
      </c>
      <c r="E1226" s="2">
        <v>1657.3</v>
      </c>
      <c r="F1226" s="2">
        <v>1669.9</v>
      </c>
      <c r="G1226" s="2">
        <v>1668</v>
      </c>
      <c r="H1226" s="2">
        <v>1669.4</v>
      </c>
      <c r="I1226" s="2">
        <v>1671.75</v>
      </c>
      <c r="J1226" s="2">
        <v>1825</v>
      </c>
      <c r="K1226">
        <v>580.1</v>
      </c>
      <c r="L1226">
        <v>43987</v>
      </c>
      <c r="M1226" s="2">
        <v>73535048.599999994</v>
      </c>
      <c r="N1226">
        <v>4128</v>
      </c>
    </row>
    <row r="1227" spans="1:14" x14ac:dyDescent="0.25">
      <c r="A1227" s="1">
        <v>44267</v>
      </c>
      <c r="B1227" t="s">
        <v>14</v>
      </c>
      <c r="C1227" s="2">
        <v>1690</v>
      </c>
      <c r="D1227" s="2">
        <v>1690</v>
      </c>
      <c r="E1227" s="2">
        <v>1641.2</v>
      </c>
      <c r="F1227" s="2">
        <v>1669.4</v>
      </c>
      <c r="G1227" s="2">
        <v>1654</v>
      </c>
      <c r="H1227" s="2">
        <v>1654.05</v>
      </c>
      <c r="I1227" s="2">
        <v>1667.96</v>
      </c>
      <c r="J1227" s="2">
        <v>1825</v>
      </c>
      <c r="K1227">
        <v>580.1</v>
      </c>
      <c r="L1227">
        <v>52748</v>
      </c>
      <c r="M1227" s="2">
        <v>87981365.099999994</v>
      </c>
      <c r="N1227">
        <v>4633</v>
      </c>
    </row>
    <row r="1228" spans="1:14" x14ac:dyDescent="0.25">
      <c r="A1228" s="1">
        <v>44270</v>
      </c>
      <c r="B1228" t="s">
        <v>14</v>
      </c>
      <c r="C1228" s="2">
        <v>1660</v>
      </c>
      <c r="D1228" s="2">
        <v>1662.25</v>
      </c>
      <c r="E1228" s="2">
        <v>1599.1</v>
      </c>
      <c r="F1228" s="2">
        <v>1654.05</v>
      </c>
      <c r="G1228" s="2">
        <v>1615</v>
      </c>
      <c r="H1228" s="2">
        <v>1616.6</v>
      </c>
      <c r="I1228" s="2">
        <v>1614.38</v>
      </c>
      <c r="J1228" s="2">
        <v>1825</v>
      </c>
      <c r="K1228">
        <v>580.1</v>
      </c>
      <c r="L1228">
        <v>62724</v>
      </c>
      <c r="M1228" s="2">
        <v>101260445.75</v>
      </c>
      <c r="N1228">
        <v>4828</v>
      </c>
    </row>
    <row r="1229" spans="1:14" x14ac:dyDescent="0.25">
      <c r="A1229" s="1">
        <v>44271</v>
      </c>
      <c r="B1229" t="s">
        <v>14</v>
      </c>
      <c r="C1229" s="2">
        <v>1617.8</v>
      </c>
      <c r="D1229" s="2">
        <v>1648</v>
      </c>
      <c r="E1229" s="2">
        <v>1607.75</v>
      </c>
      <c r="F1229" s="2">
        <v>1616.6</v>
      </c>
      <c r="G1229" s="2">
        <v>1620</v>
      </c>
      <c r="H1229" s="2">
        <v>1619</v>
      </c>
      <c r="I1229" s="2">
        <v>1625.49</v>
      </c>
      <c r="J1229" s="2">
        <v>1825</v>
      </c>
      <c r="K1229">
        <v>580.1</v>
      </c>
      <c r="L1229">
        <v>36878</v>
      </c>
      <c r="M1229" s="2">
        <v>59944843.549999997</v>
      </c>
      <c r="N1229">
        <v>3374</v>
      </c>
    </row>
    <row r="1230" spans="1:14" x14ac:dyDescent="0.25">
      <c r="A1230" s="1">
        <v>44272</v>
      </c>
      <c r="B1230" t="s">
        <v>14</v>
      </c>
      <c r="C1230" s="2">
        <v>1620</v>
      </c>
      <c r="D1230" s="2">
        <v>1633.35</v>
      </c>
      <c r="E1230" s="2">
        <v>1577.1</v>
      </c>
      <c r="F1230" s="2">
        <v>1619</v>
      </c>
      <c r="G1230" s="2">
        <v>1589</v>
      </c>
      <c r="H1230" s="2">
        <v>1586.65</v>
      </c>
      <c r="I1230" s="2">
        <v>1601.25</v>
      </c>
      <c r="J1230" s="2">
        <v>1825</v>
      </c>
      <c r="K1230">
        <v>580.1</v>
      </c>
      <c r="L1230">
        <v>41870</v>
      </c>
      <c r="M1230" s="2">
        <v>67044500.649999999</v>
      </c>
      <c r="N1230">
        <v>3237</v>
      </c>
    </row>
    <row r="1231" spans="1:14" x14ac:dyDescent="0.25">
      <c r="A1231" s="1">
        <v>44273</v>
      </c>
      <c r="B1231" t="s">
        <v>14</v>
      </c>
      <c r="C1231" s="2">
        <v>1605</v>
      </c>
      <c r="D1231" s="2">
        <v>1617.7</v>
      </c>
      <c r="E1231" s="2">
        <v>1551.3</v>
      </c>
      <c r="F1231" s="2">
        <v>1586.65</v>
      </c>
      <c r="G1231" s="2">
        <v>1562</v>
      </c>
      <c r="H1231" s="2">
        <v>1565.35</v>
      </c>
      <c r="I1231" s="2">
        <v>1582.11</v>
      </c>
      <c r="J1231" s="2">
        <v>1825</v>
      </c>
      <c r="K1231">
        <v>580.1</v>
      </c>
      <c r="L1231">
        <v>51931</v>
      </c>
      <c r="M1231" s="2">
        <v>82160489.700000003</v>
      </c>
      <c r="N1231">
        <v>4534</v>
      </c>
    </row>
    <row r="1232" spans="1:14" x14ac:dyDescent="0.25">
      <c r="A1232" s="1">
        <v>44274</v>
      </c>
      <c r="B1232" t="s">
        <v>14</v>
      </c>
      <c r="C1232" s="2">
        <v>1551.1</v>
      </c>
      <c r="D1232" s="2">
        <v>1579.95</v>
      </c>
      <c r="E1232" s="2">
        <v>1505</v>
      </c>
      <c r="F1232" s="2">
        <v>1565.35</v>
      </c>
      <c r="G1232" s="2">
        <v>1574</v>
      </c>
      <c r="H1232" s="2">
        <v>1564.3</v>
      </c>
      <c r="I1232" s="2">
        <v>1544.62</v>
      </c>
      <c r="J1232" s="2">
        <v>1825</v>
      </c>
      <c r="K1232">
        <v>580.1</v>
      </c>
      <c r="L1232">
        <v>45646</v>
      </c>
      <c r="M1232" s="2">
        <v>70505775.650000006</v>
      </c>
      <c r="N1232">
        <v>5147</v>
      </c>
    </row>
    <row r="1233" spans="1:14" x14ac:dyDescent="0.25">
      <c r="A1233" s="1">
        <v>44277</v>
      </c>
      <c r="B1233" t="s">
        <v>14</v>
      </c>
      <c r="C1233" s="2">
        <v>1556</v>
      </c>
      <c r="D1233" s="2">
        <v>1593</v>
      </c>
      <c r="E1233" s="2">
        <v>1556</v>
      </c>
      <c r="F1233" s="2">
        <v>1564.3</v>
      </c>
      <c r="G1233" s="2">
        <v>1571</v>
      </c>
      <c r="H1233" s="2">
        <v>1580.65</v>
      </c>
      <c r="I1233" s="2">
        <v>1575.82</v>
      </c>
      <c r="J1233" s="2">
        <v>1825</v>
      </c>
      <c r="K1233">
        <v>580.1</v>
      </c>
      <c r="L1233">
        <v>27579</v>
      </c>
      <c r="M1233" s="2">
        <v>43459432.450000003</v>
      </c>
      <c r="N1233">
        <v>2738</v>
      </c>
    </row>
    <row r="1234" spans="1:14" x14ac:dyDescent="0.25">
      <c r="A1234" s="1">
        <v>44278</v>
      </c>
      <c r="B1234" t="s">
        <v>14</v>
      </c>
      <c r="C1234" s="2">
        <v>1592.65</v>
      </c>
      <c r="D1234" s="2">
        <v>1594.8</v>
      </c>
      <c r="E1234" s="2">
        <v>1575</v>
      </c>
      <c r="F1234" s="2">
        <v>1580.65</v>
      </c>
      <c r="G1234" s="2">
        <v>1575.1</v>
      </c>
      <c r="H1234" s="2">
        <v>1581.45</v>
      </c>
      <c r="I1234" s="2">
        <v>1584.41</v>
      </c>
      <c r="J1234" s="2">
        <v>1825</v>
      </c>
      <c r="K1234">
        <v>580.1</v>
      </c>
      <c r="L1234">
        <v>22549</v>
      </c>
      <c r="M1234" s="2">
        <v>35726785.25</v>
      </c>
      <c r="N1234">
        <v>2144</v>
      </c>
    </row>
    <row r="1235" spans="1:14" x14ac:dyDescent="0.25">
      <c r="A1235" s="1">
        <v>44279</v>
      </c>
      <c r="B1235" t="s">
        <v>14</v>
      </c>
      <c r="C1235" s="2">
        <v>1579.6</v>
      </c>
      <c r="D1235" s="2">
        <v>1583</v>
      </c>
      <c r="E1235" s="2">
        <v>1551</v>
      </c>
      <c r="F1235" s="2">
        <v>1581.45</v>
      </c>
      <c r="G1235" s="2">
        <v>1556</v>
      </c>
      <c r="H1235" s="2">
        <v>1563.2</v>
      </c>
      <c r="I1235" s="2">
        <v>1567.73</v>
      </c>
      <c r="J1235" s="2">
        <v>1825</v>
      </c>
      <c r="K1235">
        <v>580.1</v>
      </c>
      <c r="L1235">
        <v>30747</v>
      </c>
      <c r="M1235" s="2">
        <v>48202982</v>
      </c>
      <c r="N1235">
        <v>3019</v>
      </c>
    </row>
    <row r="1236" spans="1:14" x14ac:dyDescent="0.25">
      <c r="A1236" s="1">
        <v>44280</v>
      </c>
      <c r="B1236" t="s">
        <v>14</v>
      </c>
      <c r="C1236" s="2">
        <v>1556.05</v>
      </c>
      <c r="D1236" s="2">
        <v>1569</v>
      </c>
      <c r="E1236" s="2">
        <v>1530</v>
      </c>
      <c r="F1236" s="2">
        <v>1563.2</v>
      </c>
      <c r="G1236" s="2">
        <v>1534.1</v>
      </c>
      <c r="H1236" s="2">
        <v>1538.15</v>
      </c>
      <c r="I1236" s="2">
        <v>1542.73</v>
      </c>
      <c r="J1236" s="2">
        <v>1825</v>
      </c>
      <c r="K1236">
        <v>580.1</v>
      </c>
      <c r="L1236">
        <v>36478</v>
      </c>
      <c r="M1236" s="2">
        <v>56275575.450000003</v>
      </c>
      <c r="N1236">
        <v>3637</v>
      </c>
    </row>
    <row r="1237" spans="1:14" x14ac:dyDescent="0.25">
      <c r="A1237" s="1">
        <v>44281</v>
      </c>
      <c r="B1237" t="s">
        <v>14</v>
      </c>
      <c r="C1237" s="2">
        <v>1550</v>
      </c>
      <c r="D1237" s="2">
        <v>1565</v>
      </c>
      <c r="E1237" s="2">
        <v>1529.1</v>
      </c>
      <c r="F1237" s="2">
        <v>1538.15</v>
      </c>
      <c r="G1237" s="2">
        <v>1539.95</v>
      </c>
      <c r="H1237" s="2">
        <v>1539.1</v>
      </c>
      <c r="I1237" s="2">
        <v>1542.56</v>
      </c>
      <c r="J1237" s="2">
        <v>1825</v>
      </c>
      <c r="K1237">
        <v>580.1</v>
      </c>
      <c r="L1237">
        <v>34394</v>
      </c>
      <c r="M1237" s="2">
        <v>53054767.649999999</v>
      </c>
      <c r="N1237">
        <v>3274</v>
      </c>
    </row>
    <row r="1238" spans="1:14" x14ac:dyDescent="0.25">
      <c r="A1238" s="1">
        <v>44285</v>
      </c>
      <c r="B1238" t="s">
        <v>14</v>
      </c>
      <c r="C1238" s="2">
        <v>1561</v>
      </c>
      <c r="D1238" s="2">
        <v>1574</v>
      </c>
      <c r="E1238" s="2">
        <v>1530</v>
      </c>
      <c r="F1238" s="2">
        <v>1539.1</v>
      </c>
      <c r="G1238" s="2">
        <v>1572.2</v>
      </c>
      <c r="H1238" s="2">
        <v>1562.9</v>
      </c>
      <c r="I1238" s="2">
        <v>1548.98</v>
      </c>
      <c r="J1238" s="2">
        <v>1825</v>
      </c>
      <c r="K1238">
        <v>750</v>
      </c>
      <c r="L1238">
        <v>32008</v>
      </c>
      <c r="M1238" s="2">
        <v>49579882.049999997</v>
      </c>
      <c r="N1238">
        <v>3067</v>
      </c>
    </row>
    <row r="1239" spans="1:14" x14ac:dyDescent="0.25">
      <c r="A1239" s="1">
        <v>44286</v>
      </c>
      <c r="B1239" t="s">
        <v>14</v>
      </c>
      <c r="C1239" s="2">
        <v>1570</v>
      </c>
      <c r="D1239" s="2">
        <v>1589.95</v>
      </c>
      <c r="E1239" s="2">
        <v>1545</v>
      </c>
      <c r="F1239" s="2">
        <v>1562.9</v>
      </c>
      <c r="G1239" s="2">
        <v>1550</v>
      </c>
      <c r="H1239" s="2">
        <v>1555.6</v>
      </c>
      <c r="I1239" s="2">
        <v>1569.37</v>
      </c>
      <c r="J1239" s="2">
        <v>1825</v>
      </c>
      <c r="K1239">
        <v>750</v>
      </c>
      <c r="L1239">
        <v>33752</v>
      </c>
      <c r="M1239" s="2">
        <v>52969539.399999999</v>
      </c>
      <c r="N1239">
        <v>2989</v>
      </c>
    </row>
    <row r="1240" spans="1:14" x14ac:dyDescent="0.25">
      <c r="A1240" s="1">
        <v>44287</v>
      </c>
      <c r="B1240" t="s">
        <v>14</v>
      </c>
      <c r="C1240" s="2">
        <v>1559.75</v>
      </c>
      <c r="D1240" s="2">
        <v>1589</v>
      </c>
      <c r="E1240" s="2">
        <v>1553.3</v>
      </c>
      <c r="F1240" s="2">
        <v>1555.6</v>
      </c>
      <c r="G1240" s="2">
        <v>1565</v>
      </c>
      <c r="H1240" s="2">
        <v>1566.85</v>
      </c>
      <c r="I1240" s="2">
        <v>1574.45</v>
      </c>
      <c r="J1240" s="2">
        <v>1825</v>
      </c>
      <c r="K1240">
        <v>750</v>
      </c>
      <c r="L1240">
        <v>61964</v>
      </c>
      <c r="M1240" s="2">
        <v>97559144.5</v>
      </c>
      <c r="N1240">
        <v>4047</v>
      </c>
    </row>
    <row r="1241" spans="1:14" x14ac:dyDescent="0.25">
      <c r="A1241" s="1">
        <v>44291</v>
      </c>
      <c r="B1241" t="s">
        <v>14</v>
      </c>
      <c r="C1241" s="2">
        <v>1560</v>
      </c>
      <c r="D1241" s="2">
        <v>1586.5</v>
      </c>
      <c r="E1241" s="2">
        <v>1542.2</v>
      </c>
      <c r="F1241" s="2">
        <v>1566.85</v>
      </c>
      <c r="G1241" s="2">
        <v>1555.25</v>
      </c>
      <c r="H1241" s="2">
        <v>1565.45</v>
      </c>
      <c r="I1241" s="2">
        <v>1567.52</v>
      </c>
      <c r="J1241" s="2">
        <v>1825</v>
      </c>
      <c r="K1241">
        <v>835</v>
      </c>
      <c r="L1241">
        <v>64107</v>
      </c>
      <c r="M1241" s="2">
        <v>100488724.95</v>
      </c>
      <c r="N1241">
        <v>5494</v>
      </c>
    </row>
    <row r="1242" spans="1:14" x14ac:dyDescent="0.25">
      <c r="A1242" s="1">
        <v>44292</v>
      </c>
      <c r="B1242" t="s">
        <v>14</v>
      </c>
      <c r="C1242" s="2">
        <v>1576</v>
      </c>
      <c r="D1242" s="2">
        <v>1586.1</v>
      </c>
      <c r="E1242" s="2">
        <v>1555.45</v>
      </c>
      <c r="F1242" s="2">
        <v>1565.45</v>
      </c>
      <c r="G1242" s="2">
        <v>1569.7</v>
      </c>
      <c r="H1242" s="2">
        <v>1564.7</v>
      </c>
      <c r="I1242" s="2">
        <v>1568.7</v>
      </c>
      <c r="J1242" s="2">
        <v>1825</v>
      </c>
      <c r="K1242">
        <v>835</v>
      </c>
      <c r="L1242">
        <v>27510</v>
      </c>
      <c r="M1242" s="2">
        <v>43155014.299999997</v>
      </c>
      <c r="N1242">
        <v>2985</v>
      </c>
    </row>
    <row r="1243" spans="1:14" x14ac:dyDescent="0.25">
      <c r="A1243" s="1">
        <v>44293</v>
      </c>
      <c r="B1243" t="s">
        <v>14</v>
      </c>
      <c r="C1243" s="2">
        <v>1560</v>
      </c>
      <c r="D1243" s="2">
        <v>1590</v>
      </c>
      <c r="E1243" s="2">
        <v>1560</v>
      </c>
      <c r="F1243" s="2">
        <v>1564.7</v>
      </c>
      <c r="G1243" s="2">
        <v>1563</v>
      </c>
      <c r="H1243" s="2">
        <v>1567.55</v>
      </c>
      <c r="I1243" s="2">
        <v>1575.85</v>
      </c>
      <c r="J1243" s="2">
        <v>1825</v>
      </c>
      <c r="K1243">
        <v>835</v>
      </c>
      <c r="L1243">
        <v>34530</v>
      </c>
      <c r="M1243" s="2">
        <v>54414236.950000003</v>
      </c>
      <c r="N1243">
        <v>3427</v>
      </c>
    </row>
    <row r="1244" spans="1:14" x14ac:dyDescent="0.25">
      <c r="A1244" s="1">
        <v>44294</v>
      </c>
      <c r="B1244" t="s">
        <v>14</v>
      </c>
      <c r="C1244" s="2">
        <v>1570</v>
      </c>
      <c r="D1244" s="2">
        <v>1694.95</v>
      </c>
      <c r="E1244" s="2">
        <v>1569</v>
      </c>
      <c r="F1244" s="2">
        <v>1567.55</v>
      </c>
      <c r="G1244" s="2">
        <v>1622.1</v>
      </c>
      <c r="H1244" s="2">
        <v>1621.7</v>
      </c>
      <c r="I1244" s="2">
        <v>1646.09</v>
      </c>
      <c r="J1244" s="2">
        <v>1825</v>
      </c>
      <c r="K1244">
        <v>835</v>
      </c>
      <c r="L1244">
        <v>299418</v>
      </c>
      <c r="M1244" s="2">
        <v>492870074.75</v>
      </c>
      <c r="N1244">
        <v>22239</v>
      </c>
    </row>
    <row r="1245" spans="1:14" x14ac:dyDescent="0.25">
      <c r="A1245" s="1">
        <v>44295</v>
      </c>
      <c r="B1245" t="s">
        <v>14</v>
      </c>
      <c r="C1245" s="2">
        <v>1621.7</v>
      </c>
      <c r="D1245" s="2">
        <v>1668.6</v>
      </c>
      <c r="E1245" s="2">
        <v>1615.75</v>
      </c>
      <c r="F1245" s="2">
        <v>1621.7</v>
      </c>
      <c r="G1245" s="2">
        <v>1627.75</v>
      </c>
      <c r="H1245" s="2">
        <v>1628.75</v>
      </c>
      <c r="I1245" s="2">
        <v>1638.13</v>
      </c>
      <c r="J1245" s="2">
        <v>1825</v>
      </c>
      <c r="K1245">
        <v>835</v>
      </c>
      <c r="L1245">
        <v>74401</v>
      </c>
      <c r="M1245" s="2">
        <v>121878423.09999999</v>
      </c>
      <c r="N1245">
        <v>6236</v>
      </c>
    </row>
    <row r="1246" spans="1:14" x14ac:dyDescent="0.25">
      <c r="A1246" s="1">
        <v>44298</v>
      </c>
      <c r="B1246" t="s">
        <v>14</v>
      </c>
      <c r="C1246" s="2">
        <v>1611</v>
      </c>
      <c r="D1246" s="2">
        <v>1611</v>
      </c>
      <c r="E1246" s="2">
        <v>1514</v>
      </c>
      <c r="F1246" s="2">
        <v>1628.75</v>
      </c>
      <c r="G1246" s="2">
        <v>1540</v>
      </c>
      <c r="H1246" s="2">
        <v>1542.3</v>
      </c>
      <c r="I1246" s="2">
        <v>1547.13</v>
      </c>
      <c r="J1246" s="2">
        <v>1825</v>
      </c>
      <c r="K1246">
        <v>960</v>
      </c>
      <c r="L1246">
        <v>80015</v>
      </c>
      <c r="M1246" s="2">
        <v>123793426.8</v>
      </c>
      <c r="N1246">
        <v>7094</v>
      </c>
    </row>
    <row r="1247" spans="1:14" x14ac:dyDescent="0.25">
      <c r="A1247" s="1">
        <v>44299</v>
      </c>
      <c r="B1247" t="s">
        <v>14</v>
      </c>
      <c r="C1247" s="2">
        <v>1547.85</v>
      </c>
      <c r="D1247" s="2">
        <v>1582</v>
      </c>
      <c r="E1247" s="2">
        <v>1538</v>
      </c>
      <c r="F1247" s="2">
        <v>1542.3</v>
      </c>
      <c r="G1247" s="2">
        <v>1567.35</v>
      </c>
      <c r="H1247" s="2">
        <v>1568.9</v>
      </c>
      <c r="I1247" s="2">
        <v>1561.46</v>
      </c>
      <c r="J1247" s="2">
        <v>1825</v>
      </c>
      <c r="K1247">
        <v>960</v>
      </c>
      <c r="L1247">
        <v>35903</v>
      </c>
      <c r="M1247" s="2">
        <v>56061091.600000001</v>
      </c>
      <c r="N1247">
        <v>3634</v>
      </c>
    </row>
    <row r="1248" spans="1:14" x14ac:dyDescent="0.25">
      <c r="A1248" s="1">
        <v>44301</v>
      </c>
      <c r="B1248" t="s">
        <v>14</v>
      </c>
      <c r="C1248" s="2">
        <v>1525</v>
      </c>
      <c r="D1248" s="2">
        <v>1571</v>
      </c>
      <c r="E1248" s="2">
        <v>1522</v>
      </c>
      <c r="F1248" s="2">
        <v>1568.9</v>
      </c>
      <c r="G1248" s="2">
        <v>1544</v>
      </c>
      <c r="H1248" s="2">
        <v>1543.55</v>
      </c>
      <c r="I1248" s="2">
        <v>1541.69</v>
      </c>
      <c r="J1248" s="2">
        <v>1825</v>
      </c>
      <c r="K1248">
        <v>960</v>
      </c>
      <c r="L1248">
        <v>32909</v>
      </c>
      <c r="M1248" s="2">
        <v>50735398.899999999</v>
      </c>
      <c r="N1248">
        <v>3073</v>
      </c>
    </row>
    <row r="1249" spans="1:14" x14ac:dyDescent="0.25">
      <c r="A1249" s="1">
        <v>44302</v>
      </c>
      <c r="B1249" t="s">
        <v>14</v>
      </c>
      <c r="C1249" s="2">
        <v>1550</v>
      </c>
      <c r="D1249" s="2">
        <v>1575.8</v>
      </c>
      <c r="E1249" s="2">
        <v>1542</v>
      </c>
      <c r="F1249" s="2">
        <v>1543.55</v>
      </c>
      <c r="G1249" s="2">
        <v>1551</v>
      </c>
      <c r="H1249" s="2">
        <v>1555.95</v>
      </c>
      <c r="I1249" s="2">
        <v>1557.54</v>
      </c>
      <c r="J1249" s="2">
        <v>1825</v>
      </c>
      <c r="K1249">
        <v>960</v>
      </c>
      <c r="L1249">
        <v>37701</v>
      </c>
      <c r="M1249" s="2">
        <v>58720720.350000001</v>
      </c>
      <c r="N1249">
        <v>3696</v>
      </c>
    </row>
    <row r="1250" spans="1:14" x14ac:dyDescent="0.25">
      <c r="A1250" s="1">
        <v>44305</v>
      </c>
      <c r="B1250" t="s">
        <v>14</v>
      </c>
      <c r="C1250" s="2">
        <v>1529.8</v>
      </c>
      <c r="D1250" s="2">
        <v>1529.8</v>
      </c>
      <c r="E1250" s="2">
        <v>1506.55</v>
      </c>
      <c r="F1250" s="2">
        <v>1555.95</v>
      </c>
      <c r="G1250" s="2">
        <v>1525</v>
      </c>
      <c r="H1250" s="2">
        <v>1518.3</v>
      </c>
      <c r="I1250" s="2">
        <v>1517</v>
      </c>
      <c r="J1250" s="2">
        <v>1825</v>
      </c>
      <c r="K1250">
        <v>975.2</v>
      </c>
      <c r="L1250">
        <v>34799</v>
      </c>
      <c r="M1250" s="2">
        <v>52790215.5</v>
      </c>
      <c r="N1250">
        <v>3441</v>
      </c>
    </row>
    <row r="1251" spans="1:14" x14ac:dyDescent="0.25">
      <c r="A1251" s="1">
        <v>44306</v>
      </c>
      <c r="B1251" t="s">
        <v>14</v>
      </c>
      <c r="C1251" s="2">
        <v>1525.45</v>
      </c>
      <c r="D1251" s="2">
        <v>1549.95</v>
      </c>
      <c r="E1251" s="2">
        <v>1515</v>
      </c>
      <c r="F1251" s="2">
        <v>1518.3</v>
      </c>
      <c r="G1251" s="2">
        <v>1520</v>
      </c>
      <c r="H1251" s="2">
        <v>1523.2</v>
      </c>
      <c r="I1251" s="2">
        <v>1531.6</v>
      </c>
      <c r="J1251" s="2">
        <v>1825</v>
      </c>
      <c r="K1251">
        <v>975.2</v>
      </c>
      <c r="L1251">
        <v>29433</v>
      </c>
      <c r="M1251" s="2">
        <v>45079522.700000003</v>
      </c>
      <c r="N1251">
        <v>3276</v>
      </c>
    </row>
    <row r="1252" spans="1:14" x14ac:dyDescent="0.25">
      <c r="A1252" s="1">
        <v>44308</v>
      </c>
      <c r="B1252" t="s">
        <v>14</v>
      </c>
      <c r="C1252" s="2">
        <v>1525</v>
      </c>
      <c r="D1252" s="2">
        <v>1540</v>
      </c>
      <c r="E1252" s="2">
        <v>1516</v>
      </c>
      <c r="F1252" s="2">
        <v>1523.2</v>
      </c>
      <c r="G1252" s="2">
        <v>1520.1</v>
      </c>
      <c r="H1252" s="2">
        <v>1525.75</v>
      </c>
      <c r="I1252" s="2">
        <v>1526.41</v>
      </c>
      <c r="J1252" s="2">
        <v>1825</v>
      </c>
      <c r="K1252">
        <v>975.2</v>
      </c>
      <c r="L1252">
        <v>34589</v>
      </c>
      <c r="M1252" s="2">
        <v>52797047.899999999</v>
      </c>
      <c r="N1252">
        <v>3541</v>
      </c>
    </row>
    <row r="1253" spans="1:14" x14ac:dyDescent="0.25">
      <c r="A1253" s="1">
        <v>44309</v>
      </c>
      <c r="B1253" t="s">
        <v>14</v>
      </c>
      <c r="C1253" s="2">
        <v>1530</v>
      </c>
      <c r="D1253" s="2">
        <v>1559</v>
      </c>
      <c r="E1253" s="2">
        <v>1521</v>
      </c>
      <c r="F1253" s="2">
        <v>1525.75</v>
      </c>
      <c r="G1253" s="2">
        <v>1525</v>
      </c>
      <c r="H1253" s="2">
        <v>1528.5</v>
      </c>
      <c r="I1253" s="2">
        <v>1535.91</v>
      </c>
      <c r="J1253" s="2">
        <v>1825</v>
      </c>
      <c r="K1253">
        <v>975.2</v>
      </c>
      <c r="L1253">
        <v>31309</v>
      </c>
      <c r="M1253" s="2">
        <v>48087938.950000003</v>
      </c>
      <c r="N1253">
        <v>3179</v>
      </c>
    </row>
    <row r="1254" spans="1:14" x14ac:dyDescent="0.25">
      <c r="A1254" s="1">
        <v>44312</v>
      </c>
      <c r="B1254" t="s">
        <v>14</v>
      </c>
      <c r="C1254" s="2">
        <v>1545</v>
      </c>
      <c r="D1254" s="2">
        <v>1545</v>
      </c>
      <c r="E1254" s="2">
        <v>1518</v>
      </c>
      <c r="F1254" s="2">
        <v>1528.5</v>
      </c>
      <c r="G1254" s="2">
        <v>1527</v>
      </c>
      <c r="H1254" s="2">
        <v>1525.9</v>
      </c>
      <c r="I1254" s="2">
        <v>1528.47</v>
      </c>
      <c r="J1254" s="2">
        <v>1825</v>
      </c>
      <c r="K1254">
        <v>975.2</v>
      </c>
      <c r="L1254">
        <v>28316</v>
      </c>
      <c r="M1254" s="2">
        <v>43280233.700000003</v>
      </c>
      <c r="N1254">
        <v>2363</v>
      </c>
    </row>
    <row r="1255" spans="1:14" x14ac:dyDescent="0.25">
      <c r="A1255" s="1">
        <v>44313</v>
      </c>
      <c r="B1255" t="s">
        <v>14</v>
      </c>
      <c r="C1255" s="2">
        <v>1525.9</v>
      </c>
      <c r="D1255" s="2">
        <v>1540</v>
      </c>
      <c r="E1255" s="2">
        <v>1522.4</v>
      </c>
      <c r="F1255" s="2">
        <v>1525.9</v>
      </c>
      <c r="G1255" s="2">
        <v>1527</v>
      </c>
      <c r="H1255" s="2">
        <v>1526.3</v>
      </c>
      <c r="I1255" s="2">
        <v>1531.7</v>
      </c>
      <c r="J1255" s="2">
        <v>1825</v>
      </c>
      <c r="K1255">
        <v>975.2</v>
      </c>
      <c r="L1255">
        <v>21602</v>
      </c>
      <c r="M1255" s="2">
        <v>33087813.300000001</v>
      </c>
      <c r="N1255">
        <v>2121</v>
      </c>
    </row>
    <row r="1256" spans="1:14" x14ac:dyDescent="0.25">
      <c r="A1256" s="1">
        <v>44314</v>
      </c>
      <c r="B1256" t="s">
        <v>14</v>
      </c>
      <c r="C1256" s="2">
        <v>1535</v>
      </c>
      <c r="D1256" s="2">
        <v>1579.45</v>
      </c>
      <c r="E1256" s="2">
        <v>1525</v>
      </c>
      <c r="F1256" s="2">
        <v>1526.3</v>
      </c>
      <c r="G1256" s="2">
        <v>1548</v>
      </c>
      <c r="H1256" s="2">
        <v>1552.05</v>
      </c>
      <c r="I1256" s="2">
        <v>1552.1</v>
      </c>
      <c r="J1256" s="2">
        <v>1825</v>
      </c>
      <c r="K1256">
        <v>975.2</v>
      </c>
      <c r="L1256">
        <v>67823</v>
      </c>
      <c r="M1256" s="2">
        <v>105268059.95</v>
      </c>
      <c r="N1256">
        <v>5951</v>
      </c>
    </row>
    <row r="1257" spans="1:14" x14ac:dyDescent="0.25">
      <c r="A1257" s="1">
        <v>44315</v>
      </c>
      <c r="B1257" t="s">
        <v>14</v>
      </c>
      <c r="C1257" s="2">
        <v>1558.2</v>
      </c>
      <c r="D1257" s="2">
        <v>1599.95</v>
      </c>
      <c r="E1257" s="2">
        <v>1552</v>
      </c>
      <c r="F1257" s="2">
        <v>1552.05</v>
      </c>
      <c r="G1257" s="2">
        <v>1574.45</v>
      </c>
      <c r="H1257" s="2">
        <v>1572.95</v>
      </c>
      <c r="I1257" s="2">
        <v>1569.67</v>
      </c>
      <c r="J1257" s="2">
        <v>1825</v>
      </c>
      <c r="K1257">
        <v>975.2</v>
      </c>
      <c r="L1257">
        <v>47653</v>
      </c>
      <c r="M1257" s="2">
        <v>74799621.400000006</v>
      </c>
      <c r="N1257">
        <v>4175</v>
      </c>
    </row>
    <row r="1258" spans="1:14" x14ac:dyDescent="0.25">
      <c r="A1258" s="1">
        <v>44316</v>
      </c>
      <c r="B1258" t="s">
        <v>14</v>
      </c>
      <c r="C1258" s="2">
        <v>1569.75</v>
      </c>
      <c r="D1258" s="2">
        <v>1584</v>
      </c>
      <c r="E1258" s="2">
        <v>1552.1</v>
      </c>
      <c r="F1258" s="2">
        <v>1572.95</v>
      </c>
      <c r="G1258" s="2">
        <v>1552.5</v>
      </c>
      <c r="H1258" s="2">
        <v>1556.55</v>
      </c>
      <c r="I1258" s="2">
        <v>1565.44</v>
      </c>
      <c r="J1258" s="2">
        <v>1825</v>
      </c>
      <c r="K1258">
        <v>975.2</v>
      </c>
      <c r="L1258">
        <v>29084</v>
      </c>
      <c r="M1258" s="2">
        <v>45529189.399999999</v>
      </c>
      <c r="N1258">
        <v>2451</v>
      </c>
    </row>
    <row r="1259" spans="1:14" x14ac:dyDescent="0.25">
      <c r="A1259" s="1">
        <v>44319</v>
      </c>
      <c r="B1259" t="s">
        <v>14</v>
      </c>
      <c r="C1259" s="2">
        <v>1565</v>
      </c>
      <c r="D1259" s="2">
        <v>1587</v>
      </c>
      <c r="E1259" s="2">
        <v>1550.05</v>
      </c>
      <c r="F1259" s="2">
        <v>1556.55</v>
      </c>
      <c r="G1259" s="2">
        <v>1569.9</v>
      </c>
      <c r="H1259" s="2">
        <v>1566.6</v>
      </c>
      <c r="I1259" s="2">
        <v>1569.69</v>
      </c>
      <c r="J1259" s="2">
        <v>1825</v>
      </c>
      <c r="K1259">
        <v>975.2</v>
      </c>
      <c r="L1259">
        <v>32416</v>
      </c>
      <c r="M1259" s="2">
        <v>50883160.5</v>
      </c>
      <c r="N1259">
        <v>3087</v>
      </c>
    </row>
    <row r="1260" spans="1:14" x14ac:dyDescent="0.25">
      <c r="A1260" s="1">
        <v>44320</v>
      </c>
      <c r="B1260" t="s">
        <v>14</v>
      </c>
      <c r="C1260" s="2">
        <v>1575</v>
      </c>
      <c r="D1260" s="2">
        <v>1672</v>
      </c>
      <c r="E1260" s="2">
        <v>1562.2</v>
      </c>
      <c r="F1260" s="2">
        <v>1566.6</v>
      </c>
      <c r="G1260" s="2">
        <v>1582</v>
      </c>
      <c r="H1260" s="2">
        <v>1580.8</v>
      </c>
      <c r="I1260" s="2">
        <v>1616.67</v>
      </c>
      <c r="J1260" s="2">
        <v>1825</v>
      </c>
      <c r="K1260">
        <v>975.2</v>
      </c>
      <c r="L1260">
        <v>281380</v>
      </c>
      <c r="M1260" s="2">
        <v>454898550.35000002</v>
      </c>
      <c r="N1260">
        <v>20117</v>
      </c>
    </row>
    <row r="1261" spans="1:14" x14ac:dyDescent="0.25">
      <c r="A1261" s="1">
        <v>44321</v>
      </c>
      <c r="B1261" t="s">
        <v>14</v>
      </c>
      <c r="C1261" s="2">
        <v>1586</v>
      </c>
      <c r="D1261" s="2">
        <v>1641.9</v>
      </c>
      <c r="E1261" s="2">
        <v>1586</v>
      </c>
      <c r="F1261" s="2">
        <v>1580.8</v>
      </c>
      <c r="G1261" s="2">
        <v>1625</v>
      </c>
      <c r="H1261" s="2">
        <v>1618.25</v>
      </c>
      <c r="I1261" s="2">
        <v>1616.46</v>
      </c>
      <c r="J1261" s="2">
        <v>1825</v>
      </c>
      <c r="K1261">
        <v>975.2</v>
      </c>
      <c r="L1261">
        <v>97448</v>
      </c>
      <c r="M1261" s="2">
        <v>157520653</v>
      </c>
      <c r="N1261">
        <v>8538</v>
      </c>
    </row>
    <row r="1262" spans="1:14" x14ac:dyDescent="0.25">
      <c r="A1262" s="1">
        <v>44322</v>
      </c>
      <c r="B1262" t="s">
        <v>14</v>
      </c>
      <c r="C1262" s="2">
        <v>1631.2</v>
      </c>
      <c r="D1262" s="2">
        <v>1666.9</v>
      </c>
      <c r="E1262" s="2">
        <v>1610</v>
      </c>
      <c r="F1262" s="2">
        <v>1618.25</v>
      </c>
      <c r="G1262" s="2">
        <v>1625.65</v>
      </c>
      <c r="H1262" s="2">
        <v>1631.9</v>
      </c>
      <c r="I1262" s="2">
        <v>1632.34</v>
      </c>
      <c r="J1262" s="2">
        <v>1825</v>
      </c>
      <c r="K1262">
        <v>975.2</v>
      </c>
      <c r="L1262">
        <v>94838</v>
      </c>
      <c r="M1262" s="2">
        <v>154808217.59999999</v>
      </c>
      <c r="N1262">
        <v>7844</v>
      </c>
    </row>
    <row r="1263" spans="1:14" x14ac:dyDescent="0.25">
      <c r="A1263" s="1">
        <v>44323</v>
      </c>
      <c r="B1263" t="s">
        <v>14</v>
      </c>
      <c r="C1263" s="2">
        <v>1642</v>
      </c>
      <c r="D1263" s="2">
        <v>1665</v>
      </c>
      <c r="E1263" s="2">
        <v>1631.9</v>
      </c>
      <c r="F1263" s="2">
        <v>1631.9</v>
      </c>
      <c r="G1263" s="2">
        <v>1639</v>
      </c>
      <c r="H1263" s="2">
        <v>1638.75</v>
      </c>
      <c r="I1263" s="2">
        <v>1645.34</v>
      </c>
      <c r="J1263" s="2">
        <v>1825</v>
      </c>
      <c r="K1263">
        <v>975.2</v>
      </c>
      <c r="L1263">
        <v>71236</v>
      </c>
      <c r="M1263" s="2">
        <v>117207291.84999999</v>
      </c>
      <c r="N1263">
        <v>5754</v>
      </c>
    </row>
    <row r="1264" spans="1:14" x14ac:dyDescent="0.25">
      <c r="A1264" s="1">
        <v>44326</v>
      </c>
      <c r="B1264" t="s">
        <v>14</v>
      </c>
      <c r="C1264" s="2">
        <v>1694</v>
      </c>
      <c r="D1264" s="2">
        <v>1765</v>
      </c>
      <c r="E1264" s="2">
        <v>1668.15</v>
      </c>
      <c r="F1264" s="2">
        <v>1638.75</v>
      </c>
      <c r="G1264" s="2">
        <v>1680.8</v>
      </c>
      <c r="H1264" s="2">
        <v>1685.15</v>
      </c>
      <c r="I1264" s="2">
        <v>1722.03</v>
      </c>
      <c r="J1264" s="2">
        <v>1825</v>
      </c>
      <c r="K1264">
        <v>975.2</v>
      </c>
      <c r="L1264">
        <v>1075684</v>
      </c>
      <c r="M1264" s="2">
        <v>1852359071.5</v>
      </c>
      <c r="N1264">
        <v>78318</v>
      </c>
    </row>
    <row r="1265" spans="1:14" x14ac:dyDescent="0.25">
      <c r="A1265" s="1">
        <v>44327</v>
      </c>
      <c r="B1265" t="s">
        <v>14</v>
      </c>
      <c r="C1265" s="2">
        <v>1679</v>
      </c>
      <c r="D1265" s="2">
        <v>1800</v>
      </c>
      <c r="E1265" s="2">
        <v>1665</v>
      </c>
      <c r="F1265" s="2">
        <v>1685.15</v>
      </c>
      <c r="G1265" s="2">
        <v>1795</v>
      </c>
      <c r="H1265" s="2">
        <v>1776.95</v>
      </c>
      <c r="I1265" s="2">
        <v>1742.11</v>
      </c>
      <c r="J1265" s="2">
        <v>1825</v>
      </c>
      <c r="K1265">
        <v>975.2</v>
      </c>
      <c r="L1265">
        <v>495700</v>
      </c>
      <c r="M1265" s="2">
        <v>863565458.60000002</v>
      </c>
      <c r="N1265">
        <v>35428</v>
      </c>
    </row>
    <row r="1266" spans="1:14" x14ac:dyDescent="0.25">
      <c r="A1266" s="1">
        <v>44328</v>
      </c>
      <c r="B1266" t="s">
        <v>14</v>
      </c>
      <c r="C1266" s="2">
        <v>1800</v>
      </c>
      <c r="D1266" s="2">
        <v>2132.3000000000002</v>
      </c>
      <c r="E1266" s="2">
        <v>1799.95</v>
      </c>
      <c r="F1266" s="2">
        <v>1776.95</v>
      </c>
      <c r="G1266" s="2">
        <v>2132.3000000000002</v>
      </c>
      <c r="H1266" s="2">
        <v>2090.5500000000002</v>
      </c>
      <c r="I1266" s="2">
        <v>2011.07</v>
      </c>
      <c r="J1266" s="2">
        <v>2132.3000000000002</v>
      </c>
      <c r="K1266">
        <v>975.2</v>
      </c>
      <c r="L1266">
        <v>2768188</v>
      </c>
      <c r="M1266" s="2">
        <v>5567021099.8999996</v>
      </c>
      <c r="N1266">
        <v>203191</v>
      </c>
    </row>
    <row r="1267" spans="1:14" x14ac:dyDescent="0.25">
      <c r="A1267" s="1">
        <v>44330</v>
      </c>
      <c r="B1267" t="s">
        <v>14</v>
      </c>
      <c r="C1267" s="2">
        <v>2214.4</v>
      </c>
      <c r="D1267" s="2">
        <v>2299</v>
      </c>
      <c r="E1267" s="2">
        <v>2160</v>
      </c>
      <c r="F1267" s="2">
        <v>2090.5500000000002</v>
      </c>
      <c r="G1267" s="2">
        <v>2214.8000000000002</v>
      </c>
      <c r="H1267" s="2">
        <v>2195.3000000000002</v>
      </c>
      <c r="I1267" s="2">
        <v>2226.9499999999998</v>
      </c>
      <c r="J1267" s="2">
        <v>2299</v>
      </c>
      <c r="K1267">
        <v>975.2</v>
      </c>
      <c r="L1267">
        <v>2096232</v>
      </c>
      <c r="M1267" s="2">
        <v>4668209481.9499998</v>
      </c>
      <c r="N1267">
        <v>151638</v>
      </c>
    </row>
    <row r="1268" spans="1:14" x14ac:dyDescent="0.25">
      <c r="A1268" s="1">
        <v>44333</v>
      </c>
      <c r="B1268" t="s">
        <v>14</v>
      </c>
      <c r="C1268" s="2">
        <v>2190</v>
      </c>
      <c r="D1268" s="2">
        <v>2444</v>
      </c>
      <c r="E1268" s="2">
        <v>2101.65</v>
      </c>
      <c r="F1268" s="2">
        <v>2195.3000000000002</v>
      </c>
      <c r="G1268" s="2">
        <v>2369</v>
      </c>
      <c r="H1268" s="2">
        <v>2384.9</v>
      </c>
      <c r="I1268" s="2">
        <v>2288.7800000000002</v>
      </c>
      <c r="J1268" s="2">
        <v>2444</v>
      </c>
      <c r="K1268">
        <v>975.2</v>
      </c>
      <c r="L1268">
        <v>1584911</v>
      </c>
      <c r="M1268" s="2">
        <v>3627510404.9499998</v>
      </c>
      <c r="N1268">
        <v>106441</v>
      </c>
    </row>
    <row r="1269" spans="1:14" x14ac:dyDescent="0.25">
      <c r="A1269" s="1">
        <v>44334</v>
      </c>
      <c r="B1269" t="s">
        <v>14</v>
      </c>
      <c r="C1269" s="2">
        <v>2370</v>
      </c>
      <c r="D1269" s="2">
        <v>2488</v>
      </c>
      <c r="E1269" s="2">
        <v>2335</v>
      </c>
      <c r="F1269" s="2">
        <v>2384.9</v>
      </c>
      <c r="G1269" s="2">
        <v>2368</v>
      </c>
      <c r="H1269" s="2">
        <v>2380.35</v>
      </c>
      <c r="I1269" s="2">
        <v>2401.75</v>
      </c>
      <c r="J1269" s="2">
        <v>2488</v>
      </c>
      <c r="K1269">
        <v>975.2</v>
      </c>
      <c r="L1269">
        <v>531892</v>
      </c>
      <c r="M1269" s="2">
        <v>1277469501.8499999</v>
      </c>
      <c r="N1269">
        <v>50874</v>
      </c>
    </row>
    <row r="1270" spans="1:14" x14ac:dyDescent="0.25">
      <c r="A1270" s="1">
        <v>44335</v>
      </c>
      <c r="B1270" t="s">
        <v>14</v>
      </c>
      <c r="C1270" s="2">
        <v>2360</v>
      </c>
      <c r="D1270" s="2">
        <v>2444</v>
      </c>
      <c r="E1270" s="2">
        <v>2360</v>
      </c>
      <c r="F1270" s="2">
        <v>2380.35</v>
      </c>
      <c r="G1270" s="2">
        <v>2369.4</v>
      </c>
      <c r="H1270" s="2">
        <v>2372.9</v>
      </c>
      <c r="I1270" s="2">
        <v>2396.34</v>
      </c>
      <c r="J1270" s="2">
        <v>2488</v>
      </c>
      <c r="K1270">
        <v>975.2</v>
      </c>
      <c r="L1270">
        <v>206666</v>
      </c>
      <c r="M1270" s="2">
        <v>495242688.10000002</v>
      </c>
      <c r="N1270">
        <v>21922</v>
      </c>
    </row>
    <row r="1271" spans="1:14" x14ac:dyDescent="0.25">
      <c r="A1271" s="1">
        <v>44336</v>
      </c>
      <c r="B1271" t="s">
        <v>14</v>
      </c>
      <c r="C1271" s="2">
        <v>2371</v>
      </c>
      <c r="D1271" s="2">
        <v>2395.9499999999998</v>
      </c>
      <c r="E1271" s="2">
        <v>2244.9499999999998</v>
      </c>
      <c r="F1271" s="2">
        <v>2372.9</v>
      </c>
      <c r="G1271" s="2">
        <v>2257</v>
      </c>
      <c r="H1271" s="2">
        <v>2266.5500000000002</v>
      </c>
      <c r="I1271" s="2">
        <v>2315.54</v>
      </c>
      <c r="J1271" s="2">
        <v>2488</v>
      </c>
      <c r="K1271">
        <v>975.2</v>
      </c>
      <c r="L1271">
        <v>107817</v>
      </c>
      <c r="M1271" s="2">
        <v>249654714.75</v>
      </c>
      <c r="N1271">
        <v>9625</v>
      </c>
    </row>
    <row r="1272" spans="1:14" x14ac:dyDescent="0.25">
      <c r="A1272" s="1">
        <v>44337</v>
      </c>
      <c r="B1272" t="s">
        <v>14</v>
      </c>
      <c r="C1272" s="2">
        <v>2274</v>
      </c>
      <c r="D1272" s="2">
        <v>2374</v>
      </c>
      <c r="E1272" s="2">
        <v>2244.5500000000002</v>
      </c>
      <c r="F1272" s="2">
        <v>2266.5500000000002</v>
      </c>
      <c r="G1272" s="2">
        <v>2268.5</v>
      </c>
      <c r="H1272" s="2">
        <v>2274.35</v>
      </c>
      <c r="I1272" s="2">
        <v>2298.4699999999998</v>
      </c>
      <c r="J1272" s="2">
        <v>2488</v>
      </c>
      <c r="K1272">
        <v>975.2</v>
      </c>
      <c r="L1272">
        <v>101978</v>
      </c>
      <c r="M1272" s="2">
        <v>234392872.05000001</v>
      </c>
      <c r="N1272">
        <v>10163</v>
      </c>
    </row>
    <row r="1273" spans="1:14" x14ac:dyDescent="0.25">
      <c r="A1273" s="1">
        <v>44340</v>
      </c>
      <c r="B1273" t="s">
        <v>14</v>
      </c>
      <c r="C1273" s="2">
        <v>2288.9499999999998</v>
      </c>
      <c r="D1273" s="2">
        <v>2308.8000000000002</v>
      </c>
      <c r="E1273" s="2">
        <v>2235</v>
      </c>
      <c r="F1273" s="2">
        <v>2274.35</v>
      </c>
      <c r="G1273" s="2">
        <v>2245</v>
      </c>
      <c r="H1273" s="2">
        <v>2245.4499999999998</v>
      </c>
      <c r="I1273" s="2">
        <v>2260.21</v>
      </c>
      <c r="J1273" s="2">
        <v>2488</v>
      </c>
      <c r="K1273">
        <v>975.2</v>
      </c>
      <c r="L1273">
        <v>54879</v>
      </c>
      <c r="M1273" s="2">
        <v>124038142.5</v>
      </c>
      <c r="N1273">
        <v>5514</v>
      </c>
    </row>
    <row r="1274" spans="1:14" x14ac:dyDescent="0.25">
      <c r="A1274" s="1">
        <v>44341</v>
      </c>
      <c r="B1274" t="s">
        <v>14</v>
      </c>
      <c r="C1274" s="2">
        <v>2250</v>
      </c>
      <c r="D1274" s="2">
        <v>2344.9499999999998</v>
      </c>
      <c r="E1274" s="2">
        <v>2249.9499999999998</v>
      </c>
      <c r="F1274" s="2">
        <v>2245.4499999999998</v>
      </c>
      <c r="G1274" s="2">
        <v>2296</v>
      </c>
      <c r="H1274" s="2">
        <v>2298.75</v>
      </c>
      <c r="I1274" s="2">
        <v>2305.87</v>
      </c>
      <c r="J1274" s="2">
        <v>2488</v>
      </c>
      <c r="K1274">
        <v>975.2</v>
      </c>
      <c r="L1274">
        <v>127313</v>
      </c>
      <c r="M1274" s="2">
        <v>293566811.64999998</v>
      </c>
      <c r="N1274">
        <v>11215</v>
      </c>
    </row>
    <row r="1275" spans="1:14" x14ac:dyDescent="0.25">
      <c r="A1275" s="1">
        <v>44342</v>
      </c>
      <c r="B1275" t="s">
        <v>14</v>
      </c>
      <c r="C1275" s="2">
        <v>2305</v>
      </c>
      <c r="D1275" s="2">
        <v>2336</v>
      </c>
      <c r="E1275" s="2">
        <v>2251.4</v>
      </c>
      <c r="F1275" s="2">
        <v>2298.75</v>
      </c>
      <c r="G1275" s="2">
        <v>2288.9499999999998</v>
      </c>
      <c r="H1275" s="2">
        <v>2285.35</v>
      </c>
      <c r="I1275" s="2">
        <v>2309.14</v>
      </c>
      <c r="J1275" s="2">
        <v>2488</v>
      </c>
      <c r="K1275">
        <v>975.2</v>
      </c>
      <c r="L1275">
        <v>46128</v>
      </c>
      <c r="M1275" s="2">
        <v>106515935.34999999</v>
      </c>
      <c r="N1275">
        <v>4986</v>
      </c>
    </row>
    <row r="1276" spans="1:14" x14ac:dyDescent="0.25">
      <c r="A1276" s="1">
        <v>44343</v>
      </c>
      <c r="B1276" t="s">
        <v>14</v>
      </c>
      <c r="C1276" s="2">
        <v>2288</v>
      </c>
      <c r="D1276" s="2">
        <v>2323</v>
      </c>
      <c r="E1276" s="2">
        <v>2250</v>
      </c>
      <c r="F1276" s="2">
        <v>2285.35</v>
      </c>
      <c r="G1276" s="2">
        <v>2287</v>
      </c>
      <c r="H1276" s="2">
        <v>2289.3000000000002</v>
      </c>
      <c r="I1276" s="2">
        <v>2290.4899999999998</v>
      </c>
      <c r="J1276" s="2">
        <v>2488</v>
      </c>
      <c r="K1276">
        <v>975.2</v>
      </c>
      <c r="L1276">
        <v>50059</v>
      </c>
      <c r="M1276" s="2">
        <v>114659827.15000001</v>
      </c>
      <c r="N1276">
        <v>5268</v>
      </c>
    </row>
    <row r="1277" spans="1:14" x14ac:dyDescent="0.25">
      <c r="A1277" s="1">
        <v>44344</v>
      </c>
      <c r="B1277" t="s">
        <v>14</v>
      </c>
      <c r="C1277" s="2">
        <v>2298.4</v>
      </c>
      <c r="D1277" s="2">
        <v>2492</v>
      </c>
      <c r="E1277" s="2">
        <v>2298.4</v>
      </c>
      <c r="F1277" s="2">
        <v>2289.3000000000002</v>
      </c>
      <c r="G1277" s="2">
        <v>2362</v>
      </c>
      <c r="H1277" s="2">
        <v>2359.4499999999998</v>
      </c>
      <c r="I1277" s="2">
        <v>2419.1999999999998</v>
      </c>
      <c r="J1277" s="2">
        <v>2492</v>
      </c>
      <c r="K1277">
        <v>975.2</v>
      </c>
      <c r="L1277">
        <v>434102</v>
      </c>
      <c r="M1277" s="2">
        <v>1050181251.85</v>
      </c>
      <c r="N1277">
        <v>40518</v>
      </c>
    </row>
    <row r="1278" spans="1:14" x14ac:dyDescent="0.25">
      <c r="A1278" s="1">
        <v>44347</v>
      </c>
      <c r="B1278" t="s">
        <v>14</v>
      </c>
      <c r="C1278" s="2">
        <v>2369</v>
      </c>
      <c r="D1278" s="2">
        <v>2424.9</v>
      </c>
      <c r="E1278" s="2">
        <v>2304.65</v>
      </c>
      <c r="F1278" s="2">
        <v>2359.4499999999998</v>
      </c>
      <c r="G1278" s="2">
        <v>2363</v>
      </c>
      <c r="H1278" s="2">
        <v>2363.75</v>
      </c>
      <c r="I1278" s="2">
        <v>2367.87</v>
      </c>
      <c r="J1278" s="2">
        <v>2492</v>
      </c>
      <c r="K1278">
        <v>990</v>
      </c>
      <c r="L1278">
        <v>148091</v>
      </c>
      <c r="M1278" s="2">
        <v>350660401</v>
      </c>
      <c r="N1278">
        <v>16226</v>
      </c>
    </row>
    <row r="1279" spans="1:14" x14ac:dyDescent="0.25">
      <c r="A1279" s="1">
        <v>44348</v>
      </c>
      <c r="B1279" t="s">
        <v>14</v>
      </c>
      <c r="C1279" s="2">
        <v>2365</v>
      </c>
      <c r="D1279" s="2">
        <v>2600.1</v>
      </c>
      <c r="E1279" s="2">
        <v>2352</v>
      </c>
      <c r="F1279" s="2">
        <v>2363.75</v>
      </c>
      <c r="G1279" s="2">
        <v>2600.1</v>
      </c>
      <c r="H1279" s="2">
        <v>2600.1</v>
      </c>
      <c r="I1279" s="2">
        <v>2492.23</v>
      </c>
      <c r="J1279" s="2">
        <v>2600.1</v>
      </c>
      <c r="K1279">
        <v>990</v>
      </c>
      <c r="L1279">
        <v>452583</v>
      </c>
      <c r="M1279" s="2">
        <v>1127940399.5</v>
      </c>
      <c r="N1279">
        <v>39790</v>
      </c>
    </row>
    <row r="1280" spans="1:14" x14ac:dyDescent="0.25">
      <c r="A1280" s="1">
        <v>44349</v>
      </c>
      <c r="B1280" t="s">
        <v>14</v>
      </c>
      <c r="C1280" s="2">
        <v>2630</v>
      </c>
      <c r="D1280" s="2">
        <v>2744</v>
      </c>
      <c r="E1280" s="2">
        <v>2536.35</v>
      </c>
      <c r="F1280" s="2">
        <v>2600.1</v>
      </c>
      <c r="G1280" s="2">
        <v>2650</v>
      </c>
      <c r="H1280" s="2">
        <v>2650.45</v>
      </c>
      <c r="I1280" s="2">
        <v>2663.41</v>
      </c>
      <c r="J1280" s="2">
        <v>2744</v>
      </c>
      <c r="K1280">
        <v>990</v>
      </c>
      <c r="L1280">
        <v>708198</v>
      </c>
      <c r="M1280" s="2">
        <v>1886224510.4000001</v>
      </c>
      <c r="N1280">
        <v>62722</v>
      </c>
    </row>
    <row r="1281" spans="1:14" x14ac:dyDescent="0.25">
      <c r="A1281" s="1">
        <v>44350</v>
      </c>
      <c r="B1281" t="s">
        <v>14</v>
      </c>
      <c r="C1281" s="2">
        <v>2643.3</v>
      </c>
      <c r="D1281" s="2">
        <v>2770</v>
      </c>
      <c r="E1281" s="2">
        <v>2636</v>
      </c>
      <c r="F1281" s="2">
        <v>2650.45</v>
      </c>
      <c r="G1281" s="2">
        <v>2690</v>
      </c>
      <c r="H1281" s="2">
        <v>2704.1</v>
      </c>
      <c r="I1281" s="2">
        <v>2712.1</v>
      </c>
      <c r="J1281" s="2">
        <v>2770</v>
      </c>
      <c r="K1281">
        <v>990</v>
      </c>
      <c r="L1281">
        <v>257307</v>
      </c>
      <c r="M1281" s="2">
        <v>697842084.85000002</v>
      </c>
      <c r="N1281">
        <v>27218</v>
      </c>
    </row>
    <row r="1282" spans="1:14" x14ac:dyDescent="0.25">
      <c r="A1282" s="1">
        <v>44351</v>
      </c>
      <c r="B1282" t="s">
        <v>14</v>
      </c>
      <c r="C1282" s="2">
        <v>2699</v>
      </c>
      <c r="D1282" s="2">
        <v>2730</v>
      </c>
      <c r="E1282" s="2">
        <v>2664</v>
      </c>
      <c r="F1282" s="2">
        <v>2704.1</v>
      </c>
      <c r="G1282" s="2">
        <v>2668.9</v>
      </c>
      <c r="H1282" s="2">
        <v>2677</v>
      </c>
      <c r="I1282" s="2">
        <v>2700.33</v>
      </c>
      <c r="J1282" s="2">
        <v>2770</v>
      </c>
      <c r="K1282">
        <v>990</v>
      </c>
      <c r="L1282">
        <v>124885</v>
      </c>
      <c r="M1282" s="2">
        <v>337230194.25</v>
      </c>
      <c r="N1282">
        <v>12666</v>
      </c>
    </row>
    <row r="1283" spans="1:14" x14ac:dyDescent="0.25">
      <c r="A1283" s="1">
        <v>44354</v>
      </c>
      <c r="B1283" t="s">
        <v>14</v>
      </c>
      <c r="C1283" s="2">
        <v>2697.25</v>
      </c>
      <c r="D1283" s="2">
        <v>2814.35</v>
      </c>
      <c r="E1283" s="2">
        <v>2690</v>
      </c>
      <c r="F1283" s="2">
        <v>2677</v>
      </c>
      <c r="G1283" s="2">
        <v>2710</v>
      </c>
      <c r="H1283" s="2">
        <v>2710.55</v>
      </c>
      <c r="I1283" s="2">
        <v>2756.01</v>
      </c>
      <c r="J1283" s="2">
        <v>2814.35</v>
      </c>
      <c r="K1283">
        <v>995</v>
      </c>
      <c r="L1283">
        <v>311201</v>
      </c>
      <c r="M1283" s="2">
        <v>857673076.85000002</v>
      </c>
      <c r="N1283">
        <v>26041</v>
      </c>
    </row>
    <row r="1284" spans="1:14" x14ac:dyDescent="0.25">
      <c r="A1284" s="1">
        <v>44355</v>
      </c>
      <c r="B1284" t="s">
        <v>14</v>
      </c>
      <c r="C1284" s="2">
        <v>2719</v>
      </c>
      <c r="D1284" s="2">
        <v>2810</v>
      </c>
      <c r="E1284" s="2">
        <v>2711.05</v>
      </c>
      <c r="F1284" s="2">
        <v>2710.55</v>
      </c>
      <c r="G1284" s="2">
        <v>2732</v>
      </c>
      <c r="H1284" s="2">
        <v>2722.55</v>
      </c>
      <c r="I1284" s="2">
        <v>2751.59</v>
      </c>
      <c r="J1284" s="2">
        <v>2814.35</v>
      </c>
      <c r="K1284">
        <v>995</v>
      </c>
      <c r="L1284">
        <v>172961</v>
      </c>
      <c r="M1284" s="2">
        <v>475917816.30000001</v>
      </c>
      <c r="N1284">
        <v>14510</v>
      </c>
    </row>
    <row r="1285" spans="1:14" x14ac:dyDescent="0.25">
      <c r="A1285" s="1">
        <v>44356</v>
      </c>
      <c r="B1285" t="s">
        <v>14</v>
      </c>
      <c r="C1285" s="2">
        <v>2740</v>
      </c>
      <c r="D1285" s="2">
        <v>2778</v>
      </c>
      <c r="E1285" s="2">
        <v>2640.9</v>
      </c>
      <c r="F1285" s="2">
        <v>2722.55</v>
      </c>
      <c r="G1285" s="2">
        <v>2658</v>
      </c>
      <c r="H1285" s="2">
        <v>2652.85</v>
      </c>
      <c r="I1285" s="2">
        <v>2703.62</v>
      </c>
      <c r="J1285" s="2">
        <v>2814.35</v>
      </c>
      <c r="K1285">
        <v>995</v>
      </c>
      <c r="L1285">
        <v>130347</v>
      </c>
      <c r="M1285" s="2">
        <v>352409232.80000001</v>
      </c>
      <c r="N1285">
        <v>13090</v>
      </c>
    </row>
    <row r="1286" spans="1:14" x14ac:dyDescent="0.25">
      <c r="A1286" s="1">
        <v>44357</v>
      </c>
      <c r="B1286" t="s">
        <v>14</v>
      </c>
      <c r="C1286" s="2">
        <v>2668</v>
      </c>
      <c r="D1286" s="2">
        <v>2725</v>
      </c>
      <c r="E1286" s="2">
        <v>2645</v>
      </c>
      <c r="F1286" s="2">
        <v>2652.85</v>
      </c>
      <c r="G1286" s="2">
        <v>2648</v>
      </c>
      <c r="H1286" s="2">
        <v>2652.5</v>
      </c>
      <c r="I1286" s="2">
        <v>2679.38</v>
      </c>
      <c r="J1286" s="2">
        <v>2814.35</v>
      </c>
      <c r="K1286">
        <v>995</v>
      </c>
      <c r="L1286">
        <v>109383</v>
      </c>
      <c r="M1286" s="2">
        <v>293078421.55000001</v>
      </c>
      <c r="N1286">
        <v>9687</v>
      </c>
    </row>
    <row r="1287" spans="1:14" x14ac:dyDescent="0.25">
      <c r="A1287" s="1">
        <v>44358</v>
      </c>
      <c r="B1287" t="s">
        <v>14</v>
      </c>
      <c r="C1287" s="2">
        <v>2668.05</v>
      </c>
      <c r="D1287" s="2">
        <v>2703.55</v>
      </c>
      <c r="E1287" s="2">
        <v>2585.6999999999998</v>
      </c>
      <c r="F1287" s="2">
        <v>2652.5</v>
      </c>
      <c r="G1287" s="2">
        <v>2615</v>
      </c>
      <c r="H1287" s="2">
        <v>2619.4499999999998</v>
      </c>
      <c r="I1287" s="2">
        <v>2633.7</v>
      </c>
      <c r="J1287" s="2">
        <v>2814.35</v>
      </c>
      <c r="K1287">
        <v>995</v>
      </c>
      <c r="L1287">
        <v>133481</v>
      </c>
      <c r="M1287" s="2">
        <v>351548585.60000002</v>
      </c>
      <c r="N1287">
        <v>12516</v>
      </c>
    </row>
    <row r="1288" spans="1:14" x14ac:dyDescent="0.25">
      <c r="A1288" s="1">
        <v>44361</v>
      </c>
      <c r="B1288" t="s">
        <v>14</v>
      </c>
      <c r="C1288" s="2">
        <v>2619</v>
      </c>
      <c r="D1288" s="2">
        <v>2619</v>
      </c>
      <c r="E1288" s="2">
        <v>2553.25</v>
      </c>
      <c r="F1288" s="2">
        <v>2619.4499999999998</v>
      </c>
      <c r="G1288" s="2">
        <v>2575</v>
      </c>
      <c r="H1288" s="2">
        <v>2569.85</v>
      </c>
      <c r="I1288" s="2">
        <v>2579.9499999999998</v>
      </c>
      <c r="J1288" s="2">
        <v>2814.35</v>
      </c>
      <c r="K1288">
        <v>995</v>
      </c>
      <c r="L1288">
        <v>67959</v>
      </c>
      <c r="M1288" s="2">
        <v>175330796.15000001</v>
      </c>
      <c r="N1288">
        <v>6802</v>
      </c>
    </row>
    <row r="1289" spans="1:14" x14ac:dyDescent="0.25">
      <c r="A1289" s="1">
        <v>44362</v>
      </c>
      <c r="B1289" t="s">
        <v>14</v>
      </c>
      <c r="C1289" s="2">
        <v>2588</v>
      </c>
      <c r="D1289" s="2">
        <v>2750</v>
      </c>
      <c r="E1289" s="2">
        <v>2582.6999999999998</v>
      </c>
      <c r="F1289" s="2">
        <v>2569.85</v>
      </c>
      <c r="G1289" s="2">
        <v>2685.3</v>
      </c>
      <c r="H1289" s="2">
        <v>2684.75</v>
      </c>
      <c r="I1289" s="2">
        <v>2702.46</v>
      </c>
      <c r="J1289" s="2">
        <v>2814.35</v>
      </c>
      <c r="K1289">
        <v>995</v>
      </c>
      <c r="L1289">
        <v>370977</v>
      </c>
      <c r="M1289" s="2">
        <v>1002549838.7</v>
      </c>
      <c r="N1289">
        <v>31592</v>
      </c>
    </row>
    <row r="1290" spans="1:14" x14ac:dyDescent="0.25">
      <c r="A1290" s="1">
        <v>44363</v>
      </c>
      <c r="B1290" t="s">
        <v>14</v>
      </c>
      <c r="C1290" s="2">
        <v>2686</v>
      </c>
      <c r="D1290" s="2">
        <v>2726</v>
      </c>
      <c r="E1290" s="2">
        <v>2640</v>
      </c>
      <c r="F1290" s="2">
        <v>2684.75</v>
      </c>
      <c r="G1290" s="2">
        <v>2654</v>
      </c>
      <c r="H1290" s="2">
        <v>2653.45</v>
      </c>
      <c r="I1290" s="2">
        <v>2686.12</v>
      </c>
      <c r="J1290" s="2">
        <v>2814.35</v>
      </c>
      <c r="K1290">
        <v>995</v>
      </c>
      <c r="L1290">
        <v>103436</v>
      </c>
      <c r="M1290" s="2">
        <v>277841502.19999999</v>
      </c>
      <c r="N1290">
        <v>9372</v>
      </c>
    </row>
    <row r="1291" spans="1:14" x14ac:dyDescent="0.25">
      <c r="A1291" s="1">
        <v>44364</v>
      </c>
      <c r="B1291" t="s">
        <v>14</v>
      </c>
      <c r="C1291" s="2">
        <v>2624</v>
      </c>
      <c r="D1291" s="2">
        <v>2694</v>
      </c>
      <c r="E1291" s="2">
        <v>2600.1</v>
      </c>
      <c r="F1291" s="2">
        <v>2653.45</v>
      </c>
      <c r="G1291" s="2">
        <v>2608.9499999999998</v>
      </c>
      <c r="H1291" s="2">
        <v>2611.3000000000002</v>
      </c>
      <c r="I1291" s="2">
        <v>2648.6</v>
      </c>
      <c r="J1291" s="2">
        <v>2814.35</v>
      </c>
      <c r="K1291">
        <v>995</v>
      </c>
      <c r="L1291">
        <v>66549</v>
      </c>
      <c r="M1291" s="2">
        <v>176261397.80000001</v>
      </c>
      <c r="N1291">
        <v>7602</v>
      </c>
    </row>
    <row r="1292" spans="1:14" x14ac:dyDescent="0.25">
      <c r="A1292" s="1">
        <v>44365</v>
      </c>
      <c r="B1292" t="s">
        <v>14</v>
      </c>
      <c r="C1292" s="2">
        <v>2668</v>
      </c>
      <c r="D1292" s="2">
        <v>2728.8</v>
      </c>
      <c r="E1292" s="2">
        <v>2600.1</v>
      </c>
      <c r="F1292" s="2">
        <v>2611.3000000000002</v>
      </c>
      <c r="G1292" s="2">
        <v>2653.25</v>
      </c>
      <c r="H1292" s="2">
        <v>2664</v>
      </c>
      <c r="I1292" s="2">
        <v>2670.51</v>
      </c>
      <c r="J1292" s="2">
        <v>2814.35</v>
      </c>
      <c r="K1292">
        <v>995</v>
      </c>
      <c r="L1292">
        <v>183516</v>
      </c>
      <c r="M1292" s="2">
        <v>490081563.80000001</v>
      </c>
      <c r="N1292">
        <v>19175</v>
      </c>
    </row>
    <row r="1293" spans="1:14" x14ac:dyDescent="0.25">
      <c r="A1293" s="1">
        <v>44368</v>
      </c>
      <c r="B1293" t="s">
        <v>14</v>
      </c>
      <c r="C1293" s="2">
        <v>2606.6</v>
      </c>
      <c r="D1293" s="2">
        <v>2973.3</v>
      </c>
      <c r="E1293" s="2">
        <v>2599.9</v>
      </c>
      <c r="F1293" s="2">
        <v>2664</v>
      </c>
      <c r="G1293" s="2">
        <v>2970</v>
      </c>
      <c r="H1293" s="2">
        <v>2886.9</v>
      </c>
      <c r="I1293" s="2">
        <v>2825.69</v>
      </c>
      <c r="J1293" s="2">
        <v>2973.3</v>
      </c>
      <c r="K1293">
        <v>995</v>
      </c>
      <c r="L1293">
        <v>679458</v>
      </c>
      <c r="M1293" s="2">
        <v>1919934594.2</v>
      </c>
      <c r="N1293">
        <v>57510</v>
      </c>
    </row>
    <row r="1294" spans="1:14" x14ac:dyDescent="0.25">
      <c r="A1294" s="1">
        <v>44369</v>
      </c>
      <c r="B1294" t="s">
        <v>14</v>
      </c>
      <c r="C1294" s="2">
        <v>2991.2</v>
      </c>
      <c r="D1294" s="2">
        <v>3464.25</v>
      </c>
      <c r="E1294" s="2">
        <v>2991</v>
      </c>
      <c r="F1294" s="2">
        <v>2886.9</v>
      </c>
      <c r="G1294" s="2">
        <v>3464.25</v>
      </c>
      <c r="H1294" s="2">
        <v>3420.3</v>
      </c>
      <c r="I1294" s="2">
        <v>3230.56</v>
      </c>
      <c r="J1294" s="2">
        <v>3464.25</v>
      </c>
      <c r="K1294">
        <v>995</v>
      </c>
      <c r="L1294">
        <v>2452599</v>
      </c>
      <c r="M1294" s="2">
        <v>7923272282.1499996</v>
      </c>
      <c r="N1294">
        <v>206605</v>
      </c>
    </row>
    <row r="1295" spans="1:14" x14ac:dyDescent="0.25">
      <c r="A1295" s="1">
        <v>44370</v>
      </c>
      <c r="B1295" t="s">
        <v>14</v>
      </c>
      <c r="C1295" s="2">
        <v>3459.95</v>
      </c>
      <c r="D1295" s="2">
        <v>3955</v>
      </c>
      <c r="E1295" s="2">
        <v>3375</v>
      </c>
      <c r="F1295" s="2">
        <v>3420.3</v>
      </c>
      <c r="G1295" s="2">
        <v>3552.15</v>
      </c>
      <c r="H1295" s="2">
        <v>3668.8</v>
      </c>
      <c r="I1295" s="2">
        <v>3729.52</v>
      </c>
      <c r="J1295" s="2">
        <v>3955</v>
      </c>
      <c r="K1295">
        <v>995</v>
      </c>
      <c r="L1295">
        <v>5777218</v>
      </c>
      <c r="M1295" s="2">
        <v>21546274890.25</v>
      </c>
      <c r="N1295">
        <v>463667</v>
      </c>
    </row>
    <row r="1296" spans="1:14" x14ac:dyDescent="0.25">
      <c r="A1296" s="1">
        <v>44371</v>
      </c>
      <c r="B1296" t="s">
        <v>14</v>
      </c>
      <c r="C1296" s="2">
        <v>3549.95</v>
      </c>
      <c r="D1296" s="2">
        <v>3783.75</v>
      </c>
      <c r="E1296" s="2">
        <v>3495.05</v>
      </c>
      <c r="F1296" s="2">
        <v>3668.8</v>
      </c>
      <c r="G1296" s="2">
        <v>3515</v>
      </c>
      <c r="H1296" s="2">
        <v>3548.2</v>
      </c>
      <c r="I1296" s="2">
        <v>3649.92</v>
      </c>
      <c r="J1296" s="2">
        <v>3955</v>
      </c>
      <c r="K1296">
        <v>995</v>
      </c>
      <c r="L1296">
        <v>1155668</v>
      </c>
      <c r="M1296" s="2">
        <v>4218093068.4499998</v>
      </c>
      <c r="N1296">
        <v>103935</v>
      </c>
    </row>
    <row r="1297" spans="1:14" x14ac:dyDescent="0.25">
      <c r="A1297" s="1">
        <v>44372</v>
      </c>
      <c r="B1297" t="s">
        <v>14</v>
      </c>
      <c r="C1297" s="2">
        <v>3545</v>
      </c>
      <c r="D1297" s="2">
        <v>3645.85</v>
      </c>
      <c r="E1297" s="2">
        <v>3382.65</v>
      </c>
      <c r="F1297" s="2">
        <v>3548.2</v>
      </c>
      <c r="G1297" s="2">
        <v>3415</v>
      </c>
      <c r="H1297" s="2">
        <v>3425.55</v>
      </c>
      <c r="I1297" s="2">
        <v>3496.95</v>
      </c>
      <c r="J1297" s="2">
        <v>3955</v>
      </c>
      <c r="K1297">
        <v>995</v>
      </c>
      <c r="L1297">
        <v>550471</v>
      </c>
      <c r="M1297" s="2">
        <v>1924970371.3</v>
      </c>
      <c r="N1297">
        <v>47548</v>
      </c>
    </row>
    <row r="1298" spans="1:14" x14ac:dyDescent="0.25">
      <c r="A1298" s="1">
        <v>44375</v>
      </c>
      <c r="B1298" t="s">
        <v>14</v>
      </c>
      <c r="C1298" s="2">
        <v>3444</v>
      </c>
      <c r="D1298" s="2">
        <v>3530.4</v>
      </c>
      <c r="E1298" s="2">
        <v>3380</v>
      </c>
      <c r="F1298" s="2">
        <v>3425.55</v>
      </c>
      <c r="G1298" s="2">
        <v>3432</v>
      </c>
      <c r="H1298" s="2">
        <v>3408.75</v>
      </c>
      <c r="I1298" s="2">
        <v>3462.11</v>
      </c>
      <c r="J1298" s="2">
        <v>3955</v>
      </c>
      <c r="K1298">
        <v>995</v>
      </c>
      <c r="L1298">
        <v>206793</v>
      </c>
      <c r="M1298" s="2">
        <v>715939618.79999995</v>
      </c>
      <c r="N1298">
        <v>24848</v>
      </c>
    </row>
    <row r="1299" spans="1:14" x14ac:dyDescent="0.25">
      <c r="A1299" s="1">
        <v>44376</v>
      </c>
      <c r="B1299" t="s">
        <v>14</v>
      </c>
      <c r="C1299" s="2">
        <v>3428.05</v>
      </c>
      <c r="D1299" s="2">
        <v>3720</v>
      </c>
      <c r="E1299" s="2">
        <v>3352.8</v>
      </c>
      <c r="F1299" s="2">
        <v>3408.75</v>
      </c>
      <c r="G1299" s="2">
        <v>3597</v>
      </c>
      <c r="H1299" s="2">
        <v>3599.45</v>
      </c>
      <c r="I1299" s="2">
        <v>3595.65</v>
      </c>
      <c r="J1299" s="2">
        <v>3955</v>
      </c>
      <c r="K1299">
        <v>995</v>
      </c>
      <c r="L1299">
        <v>699518</v>
      </c>
      <c r="M1299" s="2">
        <v>2515220814.5</v>
      </c>
      <c r="N1299">
        <v>76772</v>
      </c>
    </row>
    <row r="1300" spans="1:14" x14ac:dyDescent="0.25">
      <c r="A1300" s="1">
        <v>44377</v>
      </c>
      <c r="B1300" t="s">
        <v>14</v>
      </c>
      <c r="C1300" s="2">
        <v>3629.1</v>
      </c>
      <c r="D1300" s="2">
        <v>3746</v>
      </c>
      <c r="E1300" s="2">
        <v>3571</v>
      </c>
      <c r="F1300" s="2">
        <v>3599.45</v>
      </c>
      <c r="G1300" s="2">
        <v>3595</v>
      </c>
      <c r="H1300" s="2">
        <v>3585.5</v>
      </c>
      <c r="I1300" s="2">
        <v>3657.16</v>
      </c>
      <c r="J1300" s="2">
        <v>3955</v>
      </c>
      <c r="K1300">
        <v>995</v>
      </c>
      <c r="L1300">
        <v>379439</v>
      </c>
      <c r="M1300" s="2">
        <v>1387669312.55</v>
      </c>
      <c r="N1300">
        <v>40834</v>
      </c>
    </row>
    <row r="1301" spans="1:14" x14ac:dyDescent="0.25">
      <c r="A1301" s="1">
        <v>44378</v>
      </c>
      <c r="B1301" t="s">
        <v>14</v>
      </c>
      <c r="C1301" s="2">
        <v>3610</v>
      </c>
      <c r="D1301" s="2">
        <v>3719</v>
      </c>
      <c r="E1301" s="2">
        <v>3566</v>
      </c>
      <c r="F1301" s="2">
        <v>3585.5</v>
      </c>
      <c r="G1301" s="2">
        <v>3635</v>
      </c>
      <c r="H1301" s="2">
        <v>3638.7</v>
      </c>
      <c r="I1301" s="2">
        <v>3651.92</v>
      </c>
      <c r="J1301" s="2">
        <v>3955</v>
      </c>
      <c r="K1301">
        <v>995</v>
      </c>
      <c r="L1301">
        <v>298096</v>
      </c>
      <c r="M1301" s="2">
        <v>1088624077.0999999</v>
      </c>
      <c r="N1301">
        <v>31425</v>
      </c>
    </row>
    <row r="1302" spans="1:14" x14ac:dyDescent="0.25">
      <c r="A1302" s="1">
        <v>44379</v>
      </c>
      <c r="B1302" t="s">
        <v>14</v>
      </c>
      <c r="C1302" s="2">
        <v>3653.4</v>
      </c>
      <c r="D1302" s="2">
        <v>3663.65</v>
      </c>
      <c r="E1302" s="2">
        <v>3560</v>
      </c>
      <c r="F1302" s="2">
        <v>3638.7</v>
      </c>
      <c r="G1302" s="2">
        <v>3572</v>
      </c>
      <c r="H1302" s="2">
        <v>3580.25</v>
      </c>
      <c r="I1302" s="2">
        <v>3611.81</v>
      </c>
      <c r="J1302" s="2">
        <v>3955</v>
      </c>
      <c r="K1302">
        <v>995</v>
      </c>
      <c r="L1302">
        <v>140905</v>
      </c>
      <c r="M1302" s="2">
        <v>508922707.35000002</v>
      </c>
      <c r="N1302">
        <v>15214</v>
      </c>
    </row>
    <row r="1303" spans="1:14" x14ac:dyDescent="0.25">
      <c r="A1303" s="1">
        <v>44382</v>
      </c>
      <c r="B1303" t="s">
        <v>14</v>
      </c>
      <c r="C1303" s="2">
        <v>3601.75</v>
      </c>
      <c r="D1303" s="2">
        <v>3645</v>
      </c>
      <c r="E1303" s="2">
        <v>3520</v>
      </c>
      <c r="F1303" s="2">
        <v>3580.25</v>
      </c>
      <c r="G1303" s="2">
        <v>3545</v>
      </c>
      <c r="H1303" s="2">
        <v>3541.35</v>
      </c>
      <c r="I1303" s="2">
        <v>3588.34</v>
      </c>
      <c r="J1303" s="2">
        <v>3955</v>
      </c>
      <c r="K1303">
        <v>995</v>
      </c>
      <c r="L1303">
        <v>179671</v>
      </c>
      <c r="M1303" s="2">
        <v>644720020.89999998</v>
      </c>
      <c r="N1303">
        <v>18058</v>
      </c>
    </row>
    <row r="1304" spans="1:14" x14ac:dyDescent="0.25">
      <c r="A1304" s="1">
        <v>44383</v>
      </c>
      <c r="B1304" t="s">
        <v>14</v>
      </c>
      <c r="C1304" s="2">
        <v>3544</v>
      </c>
      <c r="D1304" s="2">
        <v>3592</v>
      </c>
      <c r="E1304" s="2">
        <v>3425.35</v>
      </c>
      <c r="F1304" s="2">
        <v>3541.35</v>
      </c>
      <c r="G1304" s="2">
        <v>3441.65</v>
      </c>
      <c r="H1304" s="2">
        <v>3447</v>
      </c>
      <c r="I1304" s="2">
        <v>3513.92</v>
      </c>
      <c r="J1304" s="2">
        <v>3955</v>
      </c>
      <c r="K1304">
        <v>995</v>
      </c>
      <c r="L1304">
        <v>120865</v>
      </c>
      <c r="M1304" s="2">
        <v>424710161.44999999</v>
      </c>
      <c r="N1304">
        <v>13050</v>
      </c>
    </row>
    <row r="1305" spans="1:14" x14ac:dyDescent="0.25">
      <c r="A1305" s="1">
        <v>44384</v>
      </c>
      <c r="B1305" t="s">
        <v>14</v>
      </c>
      <c r="C1305" s="2">
        <v>3459.9</v>
      </c>
      <c r="D1305" s="2">
        <v>3495</v>
      </c>
      <c r="E1305" s="2">
        <v>3400.1</v>
      </c>
      <c r="F1305" s="2">
        <v>3447</v>
      </c>
      <c r="G1305" s="2">
        <v>3436</v>
      </c>
      <c r="H1305" s="2">
        <v>3436.05</v>
      </c>
      <c r="I1305" s="2">
        <v>3442.57</v>
      </c>
      <c r="J1305" s="2">
        <v>3955</v>
      </c>
      <c r="K1305">
        <v>995</v>
      </c>
      <c r="L1305">
        <v>101432</v>
      </c>
      <c r="M1305" s="2">
        <v>349186673.85000002</v>
      </c>
      <c r="N1305">
        <v>11134</v>
      </c>
    </row>
    <row r="1306" spans="1:14" x14ac:dyDescent="0.25">
      <c r="A1306" s="1">
        <v>44385</v>
      </c>
      <c r="B1306" t="s">
        <v>14</v>
      </c>
      <c r="C1306" s="2">
        <v>3453</v>
      </c>
      <c r="D1306" s="2">
        <v>3544</v>
      </c>
      <c r="E1306" s="2">
        <v>3420</v>
      </c>
      <c r="F1306" s="2">
        <v>3436.05</v>
      </c>
      <c r="G1306" s="2">
        <v>3437</v>
      </c>
      <c r="H1306" s="2">
        <v>3442.25</v>
      </c>
      <c r="I1306" s="2">
        <v>3475.21</v>
      </c>
      <c r="J1306" s="2">
        <v>3955</v>
      </c>
      <c r="K1306">
        <v>995</v>
      </c>
      <c r="L1306">
        <v>142110</v>
      </c>
      <c r="M1306" s="2">
        <v>493861656.5</v>
      </c>
      <c r="N1306">
        <v>16173</v>
      </c>
    </row>
    <row r="1307" spans="1:14" x14ac:dyDescent="0.25">
      <c r="A1307" s="1">
        <v>44386</v>
      </c>
      <c r="B1307" t="s">
        <v>14</v>
      </c>
      <c r="C1307" s="2">
        <v>3434</v>
      </c>
      <c r="D1307" s="2">
        <v>3439.9</v>
      </c>
      <c r="E1307" s="2">
        <v>3375</v>
      </c>
      <c r="F1307" s="2">
        <v>3442.25</v>
      </c>
      <c r="G1307" s="2">
        <v>3380</v>
      </c>
      <c r="H1307" s="2">
        <v>3386.6</v>
      </c>
      <c r="I1307" s="2">
        <v>3409.82</v>
      </c>
      <c r="J1307" s="2">
        <v>3955</v>
      </c>
      <c r="K1307">
        <v>995</v>
      </c>
      <c r="L1307">
        <v>76216</v>
      </c>
      <c r="M1307" s="2">
        <v>259883041.75</v>
      </c>
      <c r="N1307">
        <v>8923</v>
      </c>
    </row>
    <row r="1308" spans="1:14" x14ac:dyDescent="0.25">
      <c r="A1308" s="1">
        <v>44389</v>
      </c>
      <c r="B1308" t="s">
        <v>14</v>
      </c>
      <c r="C1308" s="2">
        <v>3399</v>
      </c>
      <c r="D1308" s="2">
        <v>3533</v>
      </c>
      <c r="E1308" s="2">
        <v>3395</v>
      </c>
      <c r="F1308" s="2">
        <v>3386.6</v>
      </c>
      <c r="G1308" s="2">
        <v>3468</v>
      </c>
      <c r="H1308" s="2">
        <v>3466.85</v>
      </c>
      <c r="I1308" s="2">
        <v>3469.47</v>
      </c>
      <c r="J1308" s="2">
        <v>3955</v>
      </c>
      <c r="K1308">
        <v>995</v>
      </c>
      <c r="L1308">
        <v>104273</v>
      </c>
      <c r="M1308" s="2">
        <v>361771685.39999998</v>
      </c>
      <c r="N1308">
        <v>11862</v>
      </c>
    </row>
    <row r="1309" spans="1:14" x14ac:dyDescent="0.25">
      <c r="A1309" s="1">
        <v>44390</v>
      </c>
      <c r="B1309" t="s">
        <v>14</v>
      </c>
      <c r="C1309" s="2">
        <v>3495</v>
      </c>
      <c r="D1309" s="2">
        <v>3628</v>
      </c>
      <c r="E1309" s="2">
        <v>3490</v>
      </c>
      <c r="F1309" s="2">
        <v>3466.85</v>
      </c>
      <c r="G1309" s="2">
        <v>3507</v>
      </c>
      <c r="H1309" s="2">
        <v>3507.4</v>
      </c>
      <c r="I1309" s="2">
        <v>3560.95</v>
      </c>
      <c r="J1309" s="2">
        <v>3955</v>
      </c>
      <c r="K1309">
        <v>995</v>
      </c>
      <c r="L1309">
        <v>264468</v>
      </c>
      <c r="M1309" s="2">
        <v>941756847.60000002</v>
      </c>
      <c r="N1309">
        <v>27494</v>
      </c>
    </row>
    <row r="1310" spans="1:14" x14ac:dyDescent="0.25">
      <c r="A1310" s="1">
        <v>44391</v>
      </c>
      <c r="B1310" t="s">
        <v>14</v>
      </c>
      <c r="C1310" s="2">
        <v>3513</v>
      </c>
      <c r="D1310" s="2">
        <v>3532.25</v>
      </c>
      <c r="E1310" s="2">
        <v>3450</v>
      </c>
      <c r="F1310" s="2">
        <v>3507.4</v>
      </c>
      <c r="G1310" s="2">
        <v>3485</v>
      </c>
      <c r="H1310" s="2">
        <v>3482.8</v>
      </c>
      <c r="I1310" s="2">
        <v>3491.4</v>
      </c>
      <c r="J1310" s="2">
        <v>3955</v>
      </c>
      <c r="K1310">
        <v>995</v>
      </c>
      <c r="L1310">
        <v>60195</v>
      </c>
      <c r="M1310" s="2">
        <v>210164652.80000001</v>
      </c>
      <c r="N1310">
        <v>6585</v>
      </c>
    </row>
    <row r="1311" spans="1:14" x14ac:dyDescent="0.25">
      <c r="A1311" s="1">
        <v>44392</v>
      </c>
      <c r="B1311" t="s">
        <v>14</v>
      </c>
      <c r="C1311" s="2">
        <v>3500.25</v>
      </c>
      <c r="D1311" s="2">
        <v>3543.15</v>
      </c>
      <c r="E1311" s="2">
        <v>3464</v>
      </c>
      <c r="F1311" s="2">
        <v>3482.8</v>
      </c>
      <c r="G1311" s="2">
        <v>3474</v>
      </c>
      <c r="H1311" s="2">
        <v>3477</v>
      </c>
      <c r="I1311" s="2">
        <v>3492.7</v>
      </c>
      <c r="J1311" s="2">
        <v>3955</v>
      </c>
      <c r="K1311">
        <v>995</v>
      </c>
      <c r="L1311">
        <v>54492</v>
      </c>
      <c r="M1311" s="2">
        <v>190323975.94999999</v>
      </c>
      <c r="N1311">
        <v>5542</v>
      </c>
    </row>
    <row r="1312" spans="1:14" x14ac:dyDescent="0.25">
      <c r="A1312" s="1">
        <v>44393</v>
      </c>
      <c r="B1312" t="s">
        <v>14</v>
      </c>
      <c r="C1312" s="2">
        <v>3480</v>
      </c>
      <c r="D1312" s="2">
        <v>3494.4</v>
      </c>
      <c r="E1312" s="2">
        <v>3420</v>
      </c>
      <c r="F1312" s="2">
        <v>3477</v>
      </c>
      <c r="G1312" s="2">
        <v>3430</v>
      </c>
      <c r="H1312" s="2">
        <v>3423.6</v>
      </c>
      <c r="I1312" s="2">
        <v>3444.84</v>
      </c>
      <c r="J1312" s="2">
        <v>3955</v>
      </c>
      <c r="K1312">
        <v>995</v>
      </c>
      <c r="L1312">
        <v>45573</v>
      </c>
      <c r="M1312" s="2">
        <v>156991607.44999999</v>
      </c>
      <c r="N1312">
        <v>5932</v>
      </c>
    </row>
    <row r="1313" spans="1:14" x14ac:dyDescent="0.25">
      <c r="A1313" s="1">
        <v>44396</v>
      </c>
      <c r="B1313" t="s">
        <v>14</v>
      </c>
      <c r="C1313" s="2">
        <v>3395</v>
      </c>
      <c r="D1313" s="2">
        <v>3520</v>
      </c>
      <c r="E1313" s="2">
        <v>3390</v>
      </c>
      <c r="F1313" s="2">
        <v>3423.6</v>
      </c>
      <c r="G1313" s="2">
        <v>3420</v>
      </c>
      <c r="H1313" s="2">
        <v>3431.35</v>
      </c>
      <c r="I1313" s="2">
        <v>3447.94</v>
      </c>
      <c r="J1313" s="2">
        <v>3955</v>
      </c>
      <c r="K1313" s="2">
        <v>1029.95</v>
      </c>
      <c r="L1313">
        <v>65583</v>
      </c>
      <c r="M1313" s="2">
        <v>226126531.19999999</v>
      </c>
      <c r="N1313">
        <v>7849</v>
      </c>
    </row>
    <row r="1314" spans="1:14" x14ac:dyDescent="0.25">
      <c r="A1314" s="1">
        <v>44397</v>
      </c>
      <c r="B1314" t="s">
        <v>14</v>
      </c>
      <c r="C1314" s="2">
        <v>3452.95</v>
      </c>
      <c r="D1314" s="2">
        <v>3490.05</v>
      </c>
      <c r="E1314" s="2">
        <v>3262.75</v>
      </c>
      <c r="F1314" s="2">
        <v>3431.35</v>
      </c>
      <c r="G1314" s="2">
        <v>3360.3</v>
      </c>
      <c r="H1314" s="2">
        <v>3355.55</v>
      </c>
      <c r="I1314" s="2">
        <v>3374.74</v>
      </c>
      <c r="J1314" s="2">
        <v>3955</v>
      </c>
      <c r="K1314" s="2">
        <v>1029.95</v>
      </c>
      <c r="L1314">
        <v>73949</v>
      </c>
      <c r="M1314" s="2">
        <v>249558787.84999999</v>
      </c>
      <c r="N1314">
        <v>9648</v>
      </c>
    </row>
    <row r="1315" spans="1:14" x14ac:dyDescent="0.25">
      <c r="A1315" s="1">
        <v>44399</v>
      </c>
      <c r="B1315" t="s">
        <v>14</v>
      </c>
      <c r="C1315" s="2">
        <v>3349</v>
      </c>
      <c r="D1315" s="2">
        <v>3349</v>
      </c>
      <c r="E1315" s="2">
        <v>2919.3</v>
      </c>
      <c r="F1315" s="2">
        <v>3355.55</v>
      </c>
      <c r="G1315" s="2">
        <v>3090.5</v>
      </c>
      <c r="H1315" s="2">
        <v>3104.15</v>
      </c>
      <c r="I1315" s="2">
        <v>3169.62</v>
      </c>
      <c r="J1315" s="2">
        <v>3955</v>
      </c>
      <c r="K1315" s="2">
        <v>1029.95</v>
      </c>
      <c r="L1315">
        <v>231517</v>
      </c>
      <c r="M1315" s="2">
        <v>733820572</v>
      </c>
      <c r="N1315">
        <v>27017</v>
      </c>
    </row>
    <row r="1316" spans="1:14" x14ac:dyDescent="0.25">
      <c r="A1316" s="1">
        <v>44400</v>
      </c>
      <c r="B1316" t="s">
        <v>14</v>
      </c>
      <c r="C1316" s="2">
        <v>3100</v>
      </c>
      <c r="D1316" s="2">
        <v>3168.85</v>
      </c>
      <c r="E1316" s="2">
        <v>3025.6</v>
      </c>
      <c r="F1316" s="2">
        <v>3104.15</v>
      </c>
      <c r="G1316" s="2">
        <v>3042</v>
      </c>
      <c r="H1316" s="2">
        <v>3065.45</v>
      </c>
      <c r="I1316" s="2">
        <v>3103.16</v>
      </c>
      <c r="J1316" s="2">
        <v>3955</v>
      </c>
      <c r="K1316" s="2">
        <v>1029.95</v>
      </c>
      <c r="L1316">
        <v>124808</v>
      </c>
      <c r="M1316" s="2">
        <v>387299763.60000002</v>
      </c>
      <c r="N1316">
        <v>13198</v>
      </c>
    </row>
    <row r="1317" spans="1:14" x14ac:dyDescent="0.25">
      <c r="A1317" s="1">
        <v>44403</v>
      </c>
      <c r="B1317" t="s">
        <v>14</v>
      </c>
      <c r="C1317" s="2">
        <v>3064.75</v>
      </c>
      <c r="D1317" s="2">
        <v>3244.95</v>
      </c>
      <c r="E1317" s="2">
        <v>3023.1</v>
      </c>
      <c r="F1317" s="2">
        <v>3065.45</v>
      </c>
      <c r="G1317" s="2">
        <v>3178</v>
      </c>
      <c r="H1317" s="2">
        <v>3162.7</v>
      </c>
      <c r="I1317" s="2">
        <v>3131.63</v>
      </c>
      <c r="J1317" s="2">
        <v>3955</v>
      </c>
      <c r="K1317" s="2">
        <v>1032.5</v>
      </c>
      <c r="L1317">
        <v>151154</v>
      </c>
      <c r="M1317" s="2">
        <v>473358219.80000001</v>
      </c>
      <c r="N1317">
        <v>16493</v>
      </c>
    </row>
    <row r="1318" spans="1:14" x14ac:dyDescent="0.25">
      <c r="A1318" s="1">
        <v>44404</v>
      </c>
      <c r="B1318" t="s">
        <v>14</v>
      </c>
      <c r="C1318" s="2">
        <v>3195</v>
      </c>
      <c r="D1318" s="2">
        <v>3244</v>
      </c>
      <c r="E1318" s="2">
        <v>3090</v>
      </c>
      <c r="F1318" s="2">
        <v>3162.7</v>
      </c>
      <c r="G1318" s="2">
        <v>3110</v>
      </c>
      <c r="H1318" s="2">
        <v>3116.6</v>
      </c>
      <c r="I1318" s="2">
        <v>3184.89</v>
      </c>
      <c r="J1318" s="2">
        <v>3955</v>
      </c>
      <c r="K1318" s="2">
        <v>1032.5</v>
      </c>
      <c r="L1318">
        <v>110754</v>
      </c>
      <c r="M1318" s="2">
        <v>352739158.94999999</v>
      </c>
      <c r="N1318">
        <v>10822</v>
      </c>
    </row>
    <row r="1319" spans="1:14" x14ac:dyDescent="0.25">
      <c r="A1319" s="1">
        <v>44405</v>
      </c>
      <c r="B1319" t="s">
        <v>14</v>
      </c>
      <c r="C1319" s="2">
        <v>3125</v>
      </c>
      <c r="D1319" s="2">
        <v>3150</v>
      </c>
      <c r="E1319" s="2">
        <v>3013</v>
      </c>
      <c r="F1319" s="2">
        <v>3116.6</v>
      </c>
      <c r="G1319" s="2">
        <v>3103</v>
      </c>
      <c r="H1319" s="2">
        <v>3116.85</v>
      </c>
      <c r="I1319" s="2">
        <v>3100.33</v>
      </c>
      <c r="J1319" s="2">
        <v>3955</v>
      </c>
      <c r="K1319" s="2">
        <v>1032.5</v>
      </c>
      <c r="L1319">
        <v>77844</v>
      </c>
      <c r="M1319" s="2">
        <v>241341794.44999999</v>
      </c>
      <c r="N1319">
        <v>8910</v>
      </c>
    </row>
    <row r="1320" spans="1:14" x14ac:dyDescent="0.25">
      <c r="A1320" s="1">
        <v>44406</v>
      </c>
      <c r="B1320" t="s">
        <v>14</v>
      </c>
      <c r="C1320" s="2">
        <v>3120</v>
      </c>
      <c r="D1320" s="2">
        <v>3179</v>
      </c>
      <c r="E1320" s="2">
        <v>3104</v>
      </c>
      <c r="F1320" s="2">
        <v>3116.85</v>
      </c>
      <c r="G1320" s="2">
        <v>3120</v>
      </c>
      <c r="H1320" s="2">
        <v>3127.75</v>
      </c>
      <c r="I1320" s="2">
        <v>3144.52</v>
      </c>
      <c r="J1320" s="2">
        <v>3955</v>
      </c>
      <c r="K1320" s="2">
        <v>1032.5</v>
      </c>
      <c r="L1320">
        <v>48922</v>
      </c>
      <c r="M1320" s="2">
        <v>153836045.84999999</v>
      </c>
      <c r="N1320">
        <v>5441</v>
      </c>
    </row>
    <row r="1321" spans="1:14" x14ac:dyDescent="0.25">
      <c r="A1321" s="1">
        <v>44407</v>
      </c>
      <c r="B1321" t="s">
        <v>14</v>
      </c>
      <c r="C1321" s="2">
        <v>3127</v>
      </c>
      <c r="D1321" s="2">
        <v>3149</v>
      </c>
      <c r="E1321" s="2">
        <v>3080</v>
      </c>
      <c r="F1321" s="2">
        <v>3127.75</v>
      </c>
      <c r="G1321" s="2">
        <v>3090</v>
      </c>
      <c r="H1321" s="2">
        <v>3090.05</v>
      </c>
      <c r="I1321" s="2">
        <v>3115.18</v>
      </c>
      <c r="J1321" s="2">
        <v>3955</v>
      </c>
      <c r="K1321" s="2">
        <v>1032.5</v>
      </c>
      <c r="L1321">
        <v>41474</v>
      </c>
      <c r="M1321" s="2">
        <v>129198829.8</v>
      </c>
      <c r="N1321">
        <v>5335</v>
      </c>
    </row>
    <row r="1322" spans="1:14" x14ac:dyDescent="0.25">
      <c r="A1322" s="1">
        <v>44410</v>
      </c>
      <c r="B1322" t="s">
        <v>14</v>
      </c>
      <c r="C1322" s="2">
        <v>3108</v>
      </c>
      <c r="D1322" s="2">
        <v>3225</v>
      </c>
      <c r="E1322" s="2">
        <v>3102.05</v>
      </c>
      <c r="F1322" s="2">
        <v>3090.05</v>
      </c>
      <c r="G1322" s="2">
        <v>3170.2</v>
      </c>
      <c r="H1322" s="2">
        <v>3166.65</v>
      </c>
      <c r="I1322" s="2">
        <v>3181.24</v>
      </c>
      <c r="J1322" s="2">
        <v>3955</v>
      </c>
      <c r="K1322" s="2">
        <v>1032.5</v>
      </c>
      <c r="L1322">
        <v>113337</v>
      </c>
      <c r="M1322" s="2">
        <v>360551922</v>
      </c>
      <c r="N1322">
        <v>10826</v>
      </c>
    </row>
    <row r="1323" spans="1:14" x14ac:dyDescent="0.25">
      <c r="A1323" s="1">
        <v>44411</v>
      </c>
      <c r="B1323" t="s">
        <v>14</v>
      </c>
      <c r="C1323" s="2">
        <v>3189.5</v>
      </c>
      <c r="D1323" s="2">
        <v>3274.4</v>
      </c>
      <c r="E1323" s="2">
        <v>3189.5</v>
      </c>
      <c r="F1323" s="2">
        <v>3166.65</v>
      </c>
      <c r="G1323" s="2">
        <v>3210.25</v>
      </c>
      <c r="H1323" s="2">
        <v>3217.9</v>
      </c>
      <c r="I1323" s="2">
        <v>3234.81</v>
      </c>
      <c r="J1323" s="2">
        <v>3955</v>
      </c>
      <c r="K1323" s="2">
        <v>1032.5</v>
      </c>
      <c r="L1323">
        <v>119138</v>
      </c>
      <c r="M1323" s="2">
        <v>385388931.55000001</v>
      </c>
      <c r="N1323">
        <v>11316</v>
      </c>
    </row>
    <row r="1324" spans="1:14" x14ac:dyDescent="0.25">
      <c r="A1324" s="1">
        <v>44412</v>
      </c>
      <c r="B1324" t="s">
        <v>14</v>
      </c>
      <c r="C1324" s="2">
        <v>3235.85</v>
      </c>
      <c r="D1324" s="2">
        <v>3363.5</v>
      </c>
      <c r="E1324" s="2">
        <v>3230</v>
      </c>
      <c r="F1324" s="2">
        <v>3217.9</v>
      </c>
      <c r="G1324" s="2">
        <v>3244</v>
      </c>
      <c r="H1324" s="2">
        <v>3244.7</v>
      </c>
      <c r="I1324" s="2">
        <v>3298.02</v>
      </c>
      <c r="J1324" s="2">
        <v>3955</v>
      </c>
      <c r="K1324" s="2">
        <v>1032.5</v>
      </c>
      <c r="L1324">
        <v>206406</v>
      </c>
      <c r="M1324" s="2">
        <v>680730566.5</v>
      </c>
      <c r="N1324">
        <v>18529</v>
      </c>
    </row>
    <row r="1325" spans="1:14" x14ac:dyDescent="0.25">
      <c r="A1325" s="1">
        <v>44413</v>
      </c>
      <c r="B1325" t="s">
        <v>14</v>
      </c>
      <c r="C1325" s="2">
        <v>3259</v>
      </c>
      <c r="D1325" s="2">
        <v>3270</v>
      </c>
      <c r="E1325" s="2">
        <v>3107</v>
      </c>
      <c r="F1325" s="2">
        <v>3244.7</v>
      </c>
      <c r="G1325" s="2">
        <v>3122.55</v>
      </c>
      <c r="H1325" s="2">
        <v>3129.5</v>
      </c>
      <c r="I1325" s="2">
        <v>3149.8</v>
      </c>
      <c r="J1325" s="2">
        <v>3955</v>
      </c>
      <c r="K1325" s="2">
        <v>1032.5</v>
      </c>
      <c r="L1325">
        <v>79399</v>
      </c>
      <c r="M1325" s="2">
        <v>250090866.19999999</v>
      </c>
      <c r="N1325">
        <v>8966</v>
      </c>
    </row>
    <row r="1326" spans="1:14" x14ac:dyDescent="0.25">
      <c r="A1326" s="1">
        <v>44414</v>
      </c>
      <c r="B1326" t="s">
        <v>14</v>
      </c>
      <c r="C1326" s="2">
        <v>3144</v>
      </c>
      <c r="D1326" s="2">
        <v>3185.45</v>
      </c>
      <c r="E1326" s="2">
        <v>3032.3</v>
      </c>
      <c r="F1326" s="2">
        <v>3129.5</v>
      </c>
      <c r="G1326" s="2">
        <v>3057</v>
      </c>
      <c r="H1326" s="2">
        <v>3047</v>
      </c>
      <c r="I1326" s="2">
        <v>3096.3</v>
      </c>
      <c r="J1326" s="2">
        <v>3955</v>
      </c>
      <c r="K1326" s="2">
        <v>1032.5</v>
      </c>
      <c r="L1326">
        <v>96478</v>
      </c>
      <c r="M1326" s="2">
        <v>298725208.10000002</v>
      </c>
      <c r="N1326">
        <v>10444</v>
      </c>
    </row>
    <row r="1327" spans="1:14" x14ac:dyDescent="0.25">
      <c r="A1327" s="1">
        <v>44417</v>
      </c>
      <c r="B1327" t="s">
        <v>14</v>
      </c>
      <c r="C1327" s="2">
        <v>3071</v>
      </c>
      <c r="D1327" s="2">
        <v>3110</v>
      </c>
      <c r="E1327" s="2">
        <v>2751.25</v>
      </c>
      <c r="F1327" s="2">
        <v>3047</v>
      </c>
      <c r="G1327" s="2">
        <v>2798</v>
      </c>
      <c r="H1327" s="2">
        <v>2804.95</v>
      </c>
      <c r="I1327" s="2">
        <v>2885.7</v>
      </c>
      <c r="J1327" s="2">
        <v>3955</v>
      </c>
      <c r="K1327" s="2">
        <v>1056</v>
      </c>
      <c r="L1327">
        <v>407380</v>
      </c>
      <c r="M1327" s="2">
        <v>1175575160.8</v>
      </c>
      <c r="N1327">
        <v>48861</v>
      </c>
    </row>
    <row r="1328" spans="1:14" x14ac:dyDescent="0.25">
      <c r="A1328" s="1">
        <v>44418</v>
      </c>
      <c r="B1328" t="s">
        <v>14</v>
      </c>
      <c r="C1328" s="2">
        <v>2810</v>
      </c>
      <c r="D1328" s="2">
        <v>2925</v>
      </c>
      <c r="E1328" s="2">
        <v>2753</v>
      </c>
      <c r="F1328" s="2">
        <v>2804.95</v>
      </c>
      <c r="G1328" s="2">
        <v>2794</v>
      </c>
      <c r="H1328" s="2">
        <v>2801.2</v>
      </c>
      <c r="I1328" s="2">
        <v>2846.65</v>
      </c>
      <c r="J1328" s="2">
        <v>3955</v>
      </c>
      <c r="K1328" s="2">
        <v>1056</v>
      </c>
      <c r="L1328">
        <v>246280</v>
      </c>
      <c r="M1328" s="2">
        <v>701073786.85000002</v>
      </c>
      <c r="N1328">
        <v>28212</v>
      </c>
    </row>
    <row r="1329" spans="1:14" x14ac:dyDescent="0.25">
      <c r="A1329" s="1">
        <v>44419</v>
      </c>
      <c r="B1329" t="s">
        <v>14</v>
      </c>
      <c r="C1329" s="2">
        <v>2800</v>
      </c>
      <c r="D1329" s="2">
        <v>2855.2</v>
      </c>
      <c r="E1329" s="2">
        <v>2751</v>
      </c>
      <c r="F1329" s="2">
        <v>2801.2</v>
      </c>
      <c r="G1329" s="2">
        <v>2775.1</v>
      </c>
      <c r="H1329" s="2">
        <v>2786.9</v>
      </c>
      <c r="I1329" s="2">
        <v>2790.08</v>
      </c>
      <c r="J1329" s="2">
        <v>3955</v>
      </c>
      <c r="K1329" s="2">
        <v>1056</v>
      </c>
      <c r="L1329">
        <v>80780</v>
      </c>
      <c r="M1329" s="2">
        <v>225382954.05000001</v>
      </c>
      <c r="N1329">
        <v>10748</v>
      </c>
    </row>
    <row r="1330" spans="1:14" x14ac:dyDescent="0.25">
      <c r="A1330" s="1">
        <v>44420</v>
      </c>
      <c r="B1330" t="s">
        <v>14</v>
      </c>
      <c r="C1330" s="2">
        <v>2799.1</v>
      </c>
      <c r="D1330" s="2">
        <v>2849.8</v>
      </c>
      <c r="E1330" s="2">
        <v>2775</v>
      </c>
      <c r="F1330" s="2">
        <v>2786.9</v>
      </c>
      <c r="G1330" s="2">
        <v>2838</v>
      </c>
      <c r="H1330" s="2">
        <v>2827.45</v>
      </c>
      <c r="I1330" s="2">
        <v>2821.39</v>
      </c>
      <c r="J1330" s="2">
        <v>3955</v>
      </c>
      <c r="K1330" s="2">
        <v>1056</v>
      </c>
      <c r="L1330">
        <v>52146</v>
      </c>
      <c r="M1330" s="2">
        <v>147124413</v>
      </c>
      <c r="N1330">
        <v>6720</v>
      </c>
    </row>
    <row r="1331" spans="1:14" x14ac:dyDescent="0.25">
      <c r="A1331" s="1">
        <v>44421</v>
      </c>
      <c r="B1331" t="s">
        <v>14</v>
      </c>
      <c r="C1331" s="2">
        <v>2827.45</v>
      </c>
      <c r="D1331" s="2">
        <v>2869</v>
      </c>
      <c r="E1331" s="2">
        <v>2788.6</v>
      </c>
      <c r="F1331" s="2">
        <v>2827.45</v>
      </c>
      <c r="G1331" s="2">
        <v>2791.9</v>
      </c>
      <c r="H1331" s="2">
        <v>2800.6</v>
      </c>
      <c r="I1331" s="2">
        <v>2820.97</v>
      </c>
      <c r="J1331" s="2">
        <v>3955</v>
      </c>
      <c r="K1331" s="2">
        <v>1056</v>
      </c>
      <c r="L1331">
        <v>49449</v>
      </c>
      <c r="M1331" s="2">
        <v>139494204</v>
      </c>
      <c r="N1331">
        <v>6889</v>
      </c>
    </row>
    <row r="1332" spans="1:14" x14ac:dyDescent="0.25">
      <c r="A1332" s="1">
        <v>44424</v>
      </c>
      <c r="B1332" t="s">
        <v>14</v>
      </c>
      <c r="C1332" s="2">
        <v>2800</v>
      </c>
      <c r="D1332" s="2">
        <v>2840</v>
      </c>
      <c r="E1332" s="2">
        <v>2756.05</v>
      </c>
      <c r="F1332" s="2">
        <v>2800.6</v>
      </c>
      <c r="G1332" s="2">
        <v>2764.7</v>
      </c>
      <c r="H1332" s="2">
        <v>2769.5</v>
      </c>
      <c r="I1332" s="2">
        <v>2794.92</v>
      </c>
      <c r="J1332" s="2">
        <v>3955</v>
      </c>
      <c r="K1332" s="2">
        <v>1271.25</v>
      </c>
      <c r="L1332">
        <v>49439</v>
      </c>
      <c r="M1332" s="2">
        <v>138178119.09999999</v>
      </c>
      <c r="N1332">
        <v>6506</v>
      </c>
    </row>
    <row r="1333" spans="1:14" x14ac:dyDescent="0.25">
      <c r="A1333" s="1">
        <v>44425</v>
      </c>
      <c r="B1333" t="s">
        <v>14</v>
      </c>
      <c r="C1333" s="2">
        <v>2780</v>
      </c>
      <c r="D1333" s="2">
        <v>2788.8</v>
      </c>
      <c r="E1333" s="2">
        <v>2608.6999999999998</v>
      </c>
      <c r="F1333" s="2">
        <v>2769.5</v>
      </c>
      <c r="G1333" s="2">
        <v>2629</v>
      </c>
      <c r="H1333" s="2">
        <v>2625.15</v>
      </c>
      <c r="I1333" s="2">
        <v>2683.43</v>
      </c>
      <c r="J1333" s="2">
        <v>3955</v>
      </c>
      <c r="K1333" s="2">
        <v>1271.25</v>
      </c>
      <c r="L1333">
        <v>95121</v>
      </c>
      <c r="M1333" s="2">
        <v>255250078.84999999</v>
      </c>
      <c r="N1333">
        <v>14157</v>
      </c>
    </row>
    <row r="1334" spans="1:14" x14ac:dyDescent="0.25">
      <c r="A1334" s="1">
        <v>44426</v>
      </c>
      <c r="B1334" t="s">
        <v>14</v>
      </c>
      <c r="C1334" s="2">
        <v>2645</v>
      </c>
      <c r="D1334" s="2">
        <v>2663</v>
      </c>
      <c r="E1334" s="2">
        <v>2563</v>
      </c>
      <c r="F1334" s="2">
        <v>2625.15</v>
      </c>
      <c r="G1334" s="2">
        <v>2580</v>
      </c>
      <c r="H1334" s="2">
        <v>2574</v>
      </c>
      <c r="I1334" s="2">
        <v>2597.13</v>
      </c>
      <c r="J1334" s="2">
        <v>3955</v>
      </c>
      <c r="K1334" s="2">
        <v>1271.25</v>
      </c>
      <c r="L1334">
        <v>96548</v>
      </c>
      <c r="M1334" s="2">
        <v>250747472.30000001</v>
      </c>
      <c r="N1334">
        <v>12636</v>
      </c>
    </row>
    <row r="1335" spans="1:14" x14ac:dyDescent="0.25">
      <c r="A1335" s="1">
        <v>44428</v>
      </c>
      <c r="B1335" t="s">
        <v>14</v>
      </c>
      <c r="C1335" s="2">
        <v>2550</v>
      </c>
      <c r="D1335" s="2">
        <v>2562</v>
      </c>
      <c r="E1335" s="2">
        <v>2451</v>
      </c>
      <c r="F1335" s="2">
        <v>2574</v>
      </c>
      <c r="G1335" s="2">
        <v>2460</v>
      </c>
      <c r="H1335" s="2">
        <v>2461.65</v>
      </c>
      <c r="I1335" s="2">
        <v>2509.46</v>
      </c>
      <c r="J1335" s="2">
        <v>3955</v>
      </c>
      <c r="K1335" s="2">
        <v>1271.25</v>
      </c>
      <c r="L1335">
        <v>76166</v>
      </c>
      <c r="M1335" s="2">
        <v>191135177.05000001</v>
      </c>
      <c r="N1335">
        <v>11776</v>
      </c>
    </row>
    <row r="1336" spans="1:14" x14ac:dyDescent="0.25">
      <c r="A1336" s="1">
        <v>44431</v>
      </c>
      <c r="B1336" t="s">
        <v>14</v>
      </c>
      <c r="C1336" s="2">
        <v>2493</v>
      </c>
      <c r="D1336" s="2">
        <v>2521.0500000000002</v>
      </c>
      <c r="E1336" s="2">
        <v>2405.6</v>
      </c>
      <c r="F1336" s="2">
        <v>2461.65</v>
      </c>
      <c r="G1336" s="2">
        <v>2440</v>
      </c>
      <c r="H1336" s="2">
        <v>2428.4</v>
      </c>
      <c r="I1336" s="2">
        <v>2465.35</v>
      </c>
      <c r="J1336" s="2">
        <v>3955</v>
      </c>
      <c r="K1336" s="2">
        <v>1271.25</v>
      </c>
      <c r="L1336">
        <v>66267</v>
      </c>
      <c r="M1336" s="2">
        <v>163371630.05000001</v>
      </c>
      <c r="N1336">
        <v>9331</v>
      </c>
    </row>
    <row r="1337" spans="1:14" x14ac:dyDescent="0.25">
      <c r="A1337" s="1">
        <v>44432</v>
      </c>
      <c r="B1337" t="s">
        <v>14</v>
      </c>
      <c r="C1337" s="2">
        <v>2435</v>
      </c>
      <c r="D1337" s="2">
        <v>2635</v>
      </c>
      <c r="E1337" s="2">
        <v>2426.6</v>
      </c>
      <c r="F1337" s="2">
        <v>2428.4</v>
      </c>
      <c r="G1337" s="2">
        <v>2618</v>
      </c>
      <c r="H1337" s="2">
        <v>2608.65</v>
      </c>
      <c r="I1337" s="2">
        <v>2558.81</v>
      </c>
      <c r="J1337" s="2">
        <v>3955</v>
      </c>
      <c r="K1337" s="2">
        <v>1271.25</v>
      </c>
      <c r="L1337">
        <v>190604</v>
      </c>
      <c r="M1337" s="2">
        <v>487718893.85000002</v>
      </c>
      <c r="N1337">
        <v>21792</v>
      </c>
    </row>
    <row r="1338" spans="1:14" x14ac:dyDescent="0.25">
      <c r="A1338" s="1">
        <v>44433</v>
      </c>
      <c r="B1338" t="s">
        <v>14</v>
      </c>
      <c r="C1338" s="2">
        <v>2658.9</v>
      </c>
      <c r="D1338" s="2">
        <v>2980</v>
      </c>
      <c r="E1338" s="2">
        <v>2651</v>
      </c>
      <c r="F1338" s="2">
        <v>2608.65</v>
      </c>
      <c r="G1338" s="2">
        <v>2928</v>
      </c>
      <c r="H1338" s="2">
        <v>2911.7</v>
      </c>
      <c r="I1338" s="2">
        <v>2845.73</v>
      </c>
      <c r="J1338" s="2">
        <v>3955</v>
      </c>
      <c r="K1338" s="2">
        <v>1271.25</v>
      </c>
      <c r="L1338">
        <v>691670</v>
      </c>
      <c r="M1338" s="2">
        <v>1968306558.8499999</v>
      </c>
      <c r="N1338">
        <v>75154</v>
      </c>
    </row>
    <row r="1339" spans="1:14" x14ac:dyDescent="0.25">
      <c r="A1339" s="1">
        <v>44434</v>
      </c>
      <c r="B1339" t="s">
        <v>14</v>
      </c>
      <c r="C1339" s="2">
        <v>2942.65</v>
      </c>
      <c r="D1339" s="2">
        <v>3048</v>
      </c>
      <c r="E1339" s="2">
        <v>2920</v>
      </c>
      <c r="F1339" s="2">
        <v>2911.7</v>
      </c>
      <c r="G1339" s="2">
        <v>2935</v>
      </c>
      <c r="H1339" s="2">
        <v>2951.6</v>
      </c>
      <c r="I1339" s="2">
        <v>2984.39</v>
      </c>
      <c r="J1339" s="2">
        <v>3955</v>
      </c>
      <c r="K1339" s="2">
        <v>1271.25</v>
      </c>
      <c r="L1339">
        <v>454093</v>
      </c>
      <c r="M1339" s="2">
        <v>1355190383.75</v>
      </c>
      <c r="N1339">
        <v>49451</v>
      </c>
    </row>
    <row r="1340" spans="1:14" x14ac:dyDescent="0.25">
      <c r="A1340" s="1">
        <v>44435</v>
      </c>
      <c r="B1340" t="s">
        <v>14</v>
      </c>
      <c r="C1340" s="2">
        <v>2954</v>
      </c>
      <c r="D1340" s="2">
        <v>2954</v>
      </c>
      <c r="E1340" s="2">
        <v>2825</v>
      </c>
      <c r="F1340" s="2">
        <v>2951.6</v>
      </c>
      <c r="G1340" s="2">
        <v>2842</v>
      </c>
      <c r="H1340" s="2">
        <v>2844.9</v>
      </c>
      <c r="I1340" s="2">
        <v>2863.01</v>
      </c>
      <c r="J1340" s="2">
        <v>3955</v>
      </c>
      <c r="K1340" s="2">
        <v>1271.25</v>
      </c>
      <c r="L1340">
        <v>121239</v>
      </c>
      <c r="M1340" s="2">
        <v>347108095.14999998</v>
      </c>
      <c r="N1340">
        <v>16569</v>
      </c>
    </row>
    <row r="1341" spans="1:14" x14ac:dyDescent="0.25">
      <c r="A1341" s="1">
        <v>44438</v>
      </c>
      <c r="B1341" t="s">
        <v>14</v>
      </c>
      <c r="C1341" s="2">
        <v>2868</v>
      </c>
      <c r="D1341" s="2">
        <v>2868</v>
      </c>
      <c r="E1341" s="2">
        <v>2801.25</v>
      </c>
      <c r="F1341" s="2">
        <v>2844.9</v>
      </c>
      <c r="G1341" s="2">
        <v>2815</v>
      </c>
      <c r="H1341" s="2">
        <v>2815</v>
      </c>
      <c r="I1341" s="2">
        <v>2823.48</v>
      </c>
      <c r="J1341" s="2">
        <v>3955</v>
      </c>
      <c r="K1341" s="2">
        <v>1271.25</v>
      </c>
      <c r="L1341">
        <v>75817</v>
      </c>
      <c r="M1341" s="2">
        <v>214067781.19999999</v>
      </c>
      <c r="N1341">
        <v>9112</v>
      </c>
    </row>
    <row r="1342" spans="1:14" x14ac:dyDescent="0.25">
      <c r="A1342" s="1">
        <v>44439</v>
      </c>
      <c r="B1342" t="s">
        <v>14</v>
      </c>
      <c r="C1342" s="2">
        <v>2828.9</v>
      </c>
      <c r="D1342" s="2">
        <v>2965</v>
      </c>
      <c r="E1342" s="2">
        <v>2811</v>
      </c>
      <c r="F1342" s="2">
        <v>2815</v>
      </c>
      <c r="G1342" s="2">
        <v>2890</v>
      </c>
      <c r="H1342" s="2">
        <v>2893.75</v>
      </c>
      <c r="I1342" s="2">
        <v>2906.29</v>
      </c>
      <c r="J1342" s="2">
        <v>3955</v>
      </c>
      <c r="K1342" s="2">
        <v>1271.25</v>
      </c>
      <c r="L1342">
        <v>167821</v>
      </c>
      <c r="M1342" s="2">
        <v>487737059.69999999</v>
      </c>
      <c r="N1342">
        <v>20283</v>
      </c>
    </row>
    <row r="1343" spans="1:14" x14ac:dyDescent="0.25">
      <c r="A1343" s="1">
        <v>44440</v>
      </c>
      <c r="B1343" t="s">
        <v>14</v>
      </c>
      <c r="C1343" s="2">
        <v>2909</v>
      </c>
      <c r="D1343" s="2">
        <v>2912.45</v>
      </c>
      <c r="E1343" s="2">
        <v>2843.15</v>
      </c>
      <c r="F1343" s="2">
        <v>2893.75</v>
      </c>
      <c r="G1343" s="2">
        <v>2862</v>
      </c>
      <c r="H1343" s="2">
        <v>2864.8</v>
      </c>
      <c r="I1343" s="2">
        <v>2873.99</v>
      </c>
      <c r="J1343" s="2">
        <v>3955</v>
      </c>
      <c r="K1343" s="2">
        <v>1271.25</v>
      </c>
      <c r="L1343">
        <v>55489</v>
      </c>
      <c r="M1343" s="2">
        <v>159474707.55000001</v>
      </c>
      <c r="N1343">
        <v>9231</v>
      </c>
    </row>
    <row r="1344" spans="1:14" x14ac:dyDescent="0.25">
      <c r="A1344" s="1">
        <v>44441</v>
      </c>
      <c r="B1344" t="s">
        <v>14</v>
      </c>
      <c r="C1344" s="2">
        <v>2860</v>
      </c>
      <c r="D1344" s="2">
        <v>2891.8</v>
      </c>
      <c r="E1344" s="2">
        <v>2844</v>
      </c>
      <c r="F1344" s="2">
        <v>2864.8</v>
      </c>
      <c r="G1344" s="2">
        <v>2848</v>
      </c>
      <c r="H1344" s="2">
        <v>2851.45</v>
      </c>
      <c r="I1344" s="2">
        <v>2864.58</v>
      </c>
      <c r="J1344" s="2">
        <v>3955</v>
      </c>
      <c r="K1344" s="2">
        <v>1271.25</v>
      </c>
      <c r="L1344">
        <v>39376</v>
      </c>
      <c r="M1344" s="2">
        <v>112795750.25</v>
      </c>
      <c r="N1344">
        <v>5854</v>
      </c>
    </row>
    <row r="1345" spans="1:14" x14ac:dyDescent="0.25">
      <c r="A1345" s="1">
        <v>44442</v>
      </c>
      <c r="B1345" t="s">
        <v>14</v>
      </c>
      <c r="C1345" s="2">
        <v>2852</v>
      </c>
      <c r="D1345" s="2">
        <v>2925</v>
      </c>
      <c r="E1345" s="2">
        <v>2840</v>
      </c>
      <c r="F1345" s="2">
        <v>2851.45</v>
      </c>
      <c r="G1345" s="2">
        <v>2847.65</v>
      </c>
      <c r="H1345" s="2">
        <v>2852.45</v>
      </c>
      <c r="I1345" s="2">
        <v>2873.02</v>
      </c>
      <c r="J1345" s="2">
        <v>3955</v>
      </c>
      <c r="K1345" s="2">
        <v>1271.25</v>
      </c>
      <c r="L1345">
        <v>56444</v>
      </c>
      <c r="M1345" s="2">
        <v>162164663.19999999</v>
      </c>
      <c r="N1345">
        <v>8575</v>
      </c>
    </row>
    <row r="1346" spans="1:14" x14ac:dyDescent="0.25">
      <c r="A1346" s="1">
        <v>44445</v>
      </c>
      <c r="B1346" t="s">
        <v>14</v>
      </c>
      <c r="C1346" s="2">
        <v>2870.75</v>
      </c>
      <c r="D1346" s="2">
        <v>2983.2</v>
      </c>
      <c r="E1346" s="2">
        <v>2847</v>
      </c>
      <c r="F1346" s="2">
        <v>2852.45</v>
      </c>
      <c r="G1346" s="2">
        <v>2920</v>
      </c>
      <c r="H1346" s="2">
        <v>2918.55</v>
      </c>
      <c r="I1346" s="2">
        <v>2930.69</v>
      </c>
      <c r="J1346" s="2">
        <v>3955</v>
      </c>
      <c r="K1346" s="2">
        <v>1271.25</v>
      </c>
      <c r="L1346">
        <v>150839</v>
      </c>
      <c r="M1346" s="2">
        <v>442061923.10000002</v>
      </c>
      <c r="N1346">
        <v>19847</v>
      </c>
    </row>
    <row r="1347" spans="1:14" x14ac:dyDescent="0.25">
      <c r="A1347" s="1">
        <v>44446</v>
      </c>
      <c r="B1347" t="s">
        <v>14</v>
      </c>
      <c r="C1347" s="2">
        <v>2925</v>
      </c>
      <c r="D1347" s="2">
        <v>2937.8</v>
      </c>
      <c r="E1347" s="2">
        <v>2856.75</v>
      </c>
      <c r="F1347" s="2">
        <v>2918.55</v>
      </c>
      <c r="G1347" s="2">
        <v>2895</v>
      </c>
      <c r="H1347" s="2">
        <v>2884.65</v>
      </c>
      <c r="I1347" s="2">
        <v>2893.38</v>
      </c>
      <c r="J1347" s="2">
        <v>3955</v>
      </c>
      <c r="K1347" s="2">
        <v>1271.25</v>
      </c>
      <c r="L1347">
        <v>49277</v>
      </c>
      <c r="M1347" s="2">
        <v>142577140.75</v>
      </c>
      <c r="N1347">
        <v>7197</v>
      </c>
    </row>
    <row r="1348" spans="1:14" x14ac:dyDescent="0.25">
      <c r="A1348" s="1">
        <v>44447</v>
      </c>
      <c r="B1348" t="s">
        <v>14</v>
      </c>
      <c r="C1348" s="2">
        <v>2897.6</v>
      </c>
      <c r="D1348" s="2">
        <v>2937.6</v>
      </c>
      <c r="E1348" s="2">
        <v>2870.65</v>
      </c>
      <c r="F1348" s="2">
        <v>2884.65</v>
      </c>
      <c r="G1348" s="2">
        <v>2900</v>
      </c>
      <c r="H1348" s="2">
        <v>2901.1</v>
      </c>
      <c r="I1348" s="2">
        <v>2901.72</v>
      </c>
      <c r="J1348" s="2">
        <v>3955</v>
      </c>
      <c r="K1348" s="2">
        <v>1271.25</v>
      </c>
      <c r="L1348">
        <v>49152</v>
      </c>
      <c r="M1348" s="2">
        <v>142625310.25</v>
      </c>
      <c r="N1348">
        <v>7370</v>
      </c>
    </row>
    <row r="1349" spans="1:14" x14ac:dyDescent="0.25">
      <c r="A1349" s="1">
        <v>44448</v>
      </c>
      <c r="B1349" t="s">
        <v>14</v>
      </c>
      <c r="C1349" s="2">
        <v>2901.8</v>
      </c>
      <c r="D1349" s="2">
        <v>2971.15</v>
      </c>
      <c r="E1349" s="2">
        <v>2900</v>
      </c>
      <c r="F1349" s="2">
        <v>2901.1</v>
      </c>
      <c r="G1349" s="2">
        <v>2913</v>
      </c>
      <c r="H1349" s="2">
        <v>2910.7</v>
      </c>
      <c r="I1349" s="2">
        <v>2933.53</v>
      </c>
      <c r="J1349" s="2">
        <v>3955</v>
      </c>
      <c r="K1349" s="2">
        <v>1271.25</v>
      </c>
      <c r="L1349">
        <v>85227</v>
      </c>
      <c r="M1349" s="2">
        <v>250016259.25</v>
      </c>
      <c r="N1349">
        <v>9879</v>
      </c>
    </row>
    <row r="1350" spans="1:14" x14ac:dyDescent="0.25">
      <c r="A1350" s="1">
        <v>44452</v>
      </c>
      <c r="B1350" t="s">
        <v>14</v>
      </c>
      <c r="C1350" s="2">
        <v>2915.25</v>
      </c>
      <c r="D1350" s="2">
        <v>3015.45</v>
      </c>
      <c r="E1350" s="2">
        <v>2880.1</v>
      </c>
      <c r="F1350" s="2">
        <v>2910.7</v>
      </c>
      <c r="G1350" s="2">
        <v>2960</v>
      </c>
      <c r="H1350" s="2">
        <v>2961.9</v>
      </c>
      <c r="I1350" s="2">
        <v>2964.42</v>
      </c>
      <c r="J1350" s="2">
        <v>3955</v>
      </c>
      <c r="K1350" s="2">
        <v>1271.25</v>
      </c>
      <c r="L1350">
        <v>147864</v>
      </c>
      <c r="M1350" s="2">
        <v>438331029.35000002</v>
      </c>
      <c r="N1350">
        <v>14578</v>
      </c>
    </row>
    <row r="1351" spans="1:14" x14ac:dyDescent="0.25">
      <c r="A1351" s="1">
        <v>44453</v>
      </c>
      <c r="B1351" t="s">
        <v>14</v>
      </c>
      <c r="C1351" s="2">
        <v>2969</v>
      </c>
      <c r="D1351" s="2">
        <v>3029</v>
      </c>
      <c r="E1351" s="2">
        <v>2910</v>
      </c>
      <c r="F1351" s="2">
        <v>2961.9</v>
      </c>
      <c r="G1351" s="2">
        <v>2938</v>
      </c>
      <c r="H1351" s="2">
        <v>2940.9</v>
      </c>
      <c r="I1351" s="2">
        <v>2972.51</v>
      </c>
      <c r="J1351" s="2">
        <v>3955</v>
      </c>
      <c r="K1351" s="2">
        <v>1271.25</v>
      </c>
      <c r="L1351">
        <v>111796</v>
      </c>
      <c r="M1351" s="2">
        <v>332314276.25</v>
      </c>
      <c r="N1351">
        <v>12108</v>
      </c>
    </row>
    <row r="1352" spans="1:14" x14ac:dyDescent="0.25">
      <c r="A1352" s="1">
        <v>44454</v>
      </c>
      <c r="B1352" t="s">
        <v>14</v>
      </c>
      <c r="C1352" s="2">
        <v>2955.65</v>
      </c>
      <c r="D1352" s="2">
        <v>2968</v>
      </c>
      <c r="E1352" s="2">
        <v>2892</v>
      </c>
      <c r="F1352" s="2">
        <v>2940.9</v>
      </c>
      <c r="G1352" s="2">
        <v>2908</v>
      </c>
      <c r="H1352" s="2">
        <v>2902.75</v>
      </c>
      <c r="I1352" s="2">
        <v>2923.02</v>
      </c>
      <c r="J1352" s="2">
        <v>3955</v>
      </c>
      <c r="K1352" s="2">
        <v>1271.25</v>
      </c>
      <c r="L1352">
        <v>51418</v>
      </c>
      <c r="M1352" s="2">
        <v>150295889.80000001</v>
      </c>
      <c r="N1352">
        <v>6948</v>
      </c>
    </row>
    <row r="1353" spans="1:14" x14ac:dyDescent="0.25">
      <c r="A1353" s="1">
        <v>44455</v>
      </c>
      <c r="B1353" t="s">
        <v>14</v>
      </c>
      <c r="C1353" s="2">
        <v>2917.3</v>
      </c>
      <c r="D1353" s="2">
        <v>2935</v>
      </c>
      <c r="E1353" s="2">
        <v>2880</v>
      </c>
      <c r="F1353" s="2">
        <v>2902.75</v>
      </c>
      <c r="G1353" s="2">
        <v>2907</v>
      </c>
      <c r="H1353" s="2">
        <v>2894.4</v>
      </c>
      <c r="I1353" s="2">
        <v>2902.82</v>
      </c>
      <c r="J1353" s="2">
        <v>3955</v>
      </c>
      <c r="K1353" s="2">
        <v>1271.25</v>
      </c>
      <c r="L1353">
        <v>38030</v>
      </c>
      <c r="M1353" s="2">
        <v>110394183.05</v>
      </c>
      <c r="N1353">
        <v>5702</v>
      </c>
    </row>
    <row r="1354" spans="1:14" x14ac:dyDescent="0.25">
      <c r="A1354" s="1">
        <v>44456</v>
      </c>
      <c r="B1354" t="s">
        <v>14</v>
      </c>
      <c r="C1354" s="2">
        <v>2937</v>
      </c>
      <c r="D1354" s="2">
        <v>3098</v>
      </c>
      <c r="E1354" s="2">
        <v>2935</v>
      </c>
      <c r="F1354" s="2">
        <v>2894.4</v>
      </c>
      <c r="G1354" s="2">
        <v>3056</v>
      </c>
      <c r="H1354" s="2">
        <v>3060</v>
      </c>
      <c r="I1354" s="2">
        <v>3032.04</v>
      </c>
      <c r="J1354" s="2">
        <v>3955</v>
      </c>
      <c r="K1354" s="2">
        <v>1271.25</v>
      </c>
      <c r="L1354">
        <v>470214</v>
      </c>
      <c r="M1354" s="2">
        <v>1425707191</v>
      </c>
      <c r="N1354">
        <v>48538</v>
      </c>
    </row>
    <row r="1355" spans="1:14" x14ac:dyDescent="0.25">
      <c r="A1355" s="1">
        <v>44459</v>
      </c>
      <c r="B1355" t="s">
        <v>14</v>
      </c>
      <c r="C1355" s="2">
        <v>3058</v>
      </c>
      <c r="D1355" s="2">
        <v>3145.1</v>
      </c>
      <c r="E1355" s="2">
        <v>2980</v>
      </c>
      <c r="F1355" s="2">
        <v>3060</v>
      </c>
      <c r="G1355" s="2">
        <v>3029</v>
      </c>
      <c r="H1355" s="2">
        <v>3038.15</v>
      </c>
      <c r="I1355" s="2">
        <v>3078.18</v>
      </c>
      <c r="J1355" s="2">
        <v>3955</v>
      </c>
      <c r="K1355" s="2">
        <v>1271.25</v>
      </c>
      <c r="L1355">
        <v>242846</v>
      </c>
      <c r="M1355" s="2">
        <v>747524836.29999995</v>
      </c>
      <c r="N1355">
        <v>29187</v>
      </c>
    </row>
    <row r="1356" spans="1:14" x14ac:dyDescent="0.25">
      <c r="A1356" s="1">
        <v>44460</v>
      </c>
      <c r="B1356" t="s">
        <v>14</v>
      </c>
      <c r="C1356" s="2">
        <v>3054.05</v>
      </c>
      <c r="D1356" s="2">
        <v>3093</v>
      </c>
      <c r="E1356" s="2">
        <v>2900.05</v>
      </c>
      <c r="F1356" s="2">
        <v>3038.15</v>
      </c>
      <c r="G1356" s="2">
        <v>3009</v>
      </c>
      <c r="H1356" s="2">
        <v>3009.9</v>
      </c>
      <c r="I1356" s="2">
        <v>3001.98</v>
      </c>
      <c r="J1356" s="2">
        <v>3955</v>
      </c>
      <c r="K1356" s="2">
        <v>1271.25</v>
      </c>
      <c r="L1356">
        <v>121216</v>
      </c>
      <c r="M1356" s="2">
        <v>363888045.94999999</v>
      </c>
      <c r="N1356">
        <v>14202</v>
      </c>
    </row>
    <row r="1357" spans="1:14" x14ac:dyDescent="0.25">
      <c r="A1357" s="1">
        <v>44461</v>
      </c>
      <c r="B1357" t="s">
        <v>14</v>
      </c>
      <c r="C1357" s="2">
        <v>3015</v>
      </c>
      <c r="D1357" s="2">
        <v>3063.9</v>
      </c>
      <c r="E1357" s="2">
        <v>2991</v>
      </c>
      <c r="F1357" s="2">
        <v>3009.9</v>
      </c>
      <c r="G1357" s="2">
        <v>3000</v>
      </c>
      <c r="H1357" s="2">
        <v>3013.4</v>
      </c>
      <c r="I1357" s="2">
        <v>3030.13</v>
      </c>
      <c r="J1357" s="2">
        <v>3955</v>
      </c>
      <c r="K1357" s="2">
        <v>1271.25</v>
      </c>
      <c r="L1357">
        <v>50773</v>
      </c>
      <c r="M1357" s="2">
        <v>153848863.15000001</v>
      </c>
      <c r="N1357">
        <v>6567</v>
      </c>
    </row>
    <row r="1358" spans="1:14" x14ac:dyDescent="0.25">
      <c r="A1358" s="1">
        <v>44462</v>
      </c>
      <c r="B1358" t="s">
        <v>14</v>
      </c>
      <c r="C1358" s="2">
        <v>3037.4</v>
      </c>
      <c r="D1358" s="2">
        <v>3065</v>
      </c>
      <c r="E1358" s="2">
        <v>2976.5</v>
      </c>
      <c r="F1358" s="2">
        <v>3013.4</v>
      </c>
      <c r="G1358" s="2">
        <v>2990</v>
      </c>
      <c r="H1358" s="2">
        <v>2990.95</v>
      </c>
      <c r="I1358" s="2">
        <v>3020.3</v>
      </c>
      <c r="J1358" s="2">
        <v>3955</v>
      </c>
      <c r="K1358" s="2">
        <v>1271.25</v>
      </c>
      <c r="L1358">
        <v>65677</v>
      </c>
      <c r="M1358" s="2">
        <v>198364360.55000001</v>
      </c>
      <c r="N1358">
        <v>6893</v>
      </c>
    </row>
    <row r="1359" spans="1:14" x14ac:dyDescent="0.25">
      <c r="A1359" s="1">
        <v>44463</v>
      </c>
      <c r="B1359" t="s">
        <v>14</v>
      </c>
      <c r="C1359" s="2">
        <v>3029.9</v>
      </c>
      <c r="D1359" s="2">
        <v>3075.05</v>
      </c>
      <c r="E1359" s="2">
        <v>2970</v>
      </c>
      <c r="F1359" s="2">
        <v>2990.95</v>
      </c>
      <c r="G1359" s="2">
        <v>2980</v>
      </c>
      <c r="H1359" s="2">
        <v>2983.65</v>
      </c>
      <c r="I1359" s="2">
        <v>3018.8</v>
      </c>
      <c r="J1359" s="2">
        <v>3955</v>
      </c>
      <c r="K1359" s="2">
        <v>1271.25</v>
      </c>
      <c r="L1359">
        <v>66881</v>
      </c>
      <c r="M1359" s="2">
        <v>201900191.34999999</v>
      </c>
      <c r="N1359">
        <v>7917</v>
      </c>
    </row>
    <row r="1360" spans="1:14" x14ac:dyDescent="0.25">
      <c r="A1360" s="1">
        <v>44466</v>
      </c>
      <c r="B1360" t="s">
        <v>14</v>
      </c>
      <c r="C1360" s="2">
        <v>3014.7</v>
      </c>
      <c r="D1360" s="2">
        <v>3049.65</v>
      </c>
      <c r="E1360" s="2">
        <v>2973</v>
      </c>
      <c r="F1360" s="2">
        <v>2983.65</v>
      </c>
      <c r="G1360" s="2">
        <v>2980</v>
      </c>
      <c r="H1360" s="2">
        <v>2983.5</v>
      </c>
      <c r="I1360" s="2">
        <v>3006.9</v>
      </c>
      <c r="J1360" s="2">
        <v>3955</v>
      </c>
      <c r="K1360" s="2">
        <v>1391.3</v>
      </c>
      <c r="L1360">
        <v>51630</v>
      </c>
      <c r="M1360" s="2">
        <v>155246343.94999999</v>
      </c>
      <c r="N1360">
        <v>6804</v>
      </c>
    </row>
    <row r="1361" spans="1:14" x14ac:dyDescent="0.25">
      <c r="A1361" s="1">
        <v>44467</v>
      </c>
      <c r="B1361" t="s">
        <v>14</v>
      </c>
      <c r="C1361" s="2">
        <v>3000</v>
      </c>
      <c r="D1361" s="2">
        <v>3000.45</v>
      </c>
      <c r="E1361" s="2">
        <v>2912</v>
      </c>
      <c r="F1361" s="2">
        <v>2983.5</v>
      </c>
      <c r="G1361" s="2">
        <v>2930</v>
      </c>
      <c r="H1361" s="2">
        <v>2933.5</v>
      </c>
      <c r="I1361" s="2">
        <v>2952.76</v>
      </c>
      <c r="J1361" s="2">
        <v>3955</v>
      </c>
      <c r="K1361" s="2">
        <v>1391.3</v>
      </c>
      <c r="L1361">
        <v>50473</v>
      </c>
      <c r="M1361" s="2">
        <v>149034772.25</v>
      </c>
      <c r="N1361">
        <v>7778</v>
      </c>
    </row>
    <row r="1362" spans="1:14" x14ac:dyDescent="0.25">
      <c r="A1362" s="1">
        <v>44468</v>
      </c>
      <c r="B1362" t="s">
        <v>14</v>
      </c>
      <c r="C1362" s="2">
        <v>2920.1</v>
      </c>
      <c r="D1362" s="2">
        <v>2948.75</v>
      </c>
      <c r="E1362" s="2">
        <v>2880</v>
      </c>
      <c r="F1362" s="2">
        <v>2933.5</v>
      </c>
      <c r="G1362" s="2">
        <v>2897.9</v>
      </c>
      <c r="H1362" s="2">
        <v>2896</v>
      </c>
      <c r="I1362" s="2">
        <v>2901.34</v>
      </c>
      <c r="J1362" s="2">
        <v>3955</v>
      </c>
      <c r="K1362" s="2">
        <v>1391.3</v>
      </c>
      <c r="L1362">
        <v>51042</v>
      </c>
      <c r="M1362" s="2">
        <v>148090078.75</v>
      </c>
      <c r="N1362">
        <v>7267</v>
      </c>
    </row>
    <row r="1363" spans="1:14" x14ac:dyDescent="0.25">
      <c r="A1363" s="1">
        <v>44469</v>
      </c>
      <c r="B1363" t="s">
        <v>14</v>
      </c>
      <c r="C1363" s="2">
        <v>2910</v>
      </c>
      <c r="D1363" s="2">
        <v>3007</v>
      </c>
      <c r="E1363" s="2">
        <v>2903.05</v>
      </c>
      <c r="F1363" s="2">
        <v>2896</v>
      </c>
      <c r="G1363" s="2">
        <v>2945</v>
      </c>
      <c r="H1363" s="2">
        <v>2937.2</v>
      </c>
      <c r="I1363" s="2">
        <v>2954.43</v>
      </c>
      <c r="J1363" s="2">
        <v>3955</v>
      </c>
      <c r="K1363" s="2">
        <v>1391.3</v>
      </c>
      <c r="L1363">
        <v>72605</v>
      </c>
      <c r="M1363" s="2">
        <v>214506328.25</v>
      </c>
      <c r="N1363">
        <v>11432</v>
      </c>
    </row>
    <row r="1364" spans="1:14" x14ac:dyDescent="0.25">
      <c r="A1364" s="1">
        <v>44470</v>
      </c>
      <c r="B1364" t="s">
        <v>14</v>
      </c>
      <c r="C1364" s="2">
        <v>2938</v>
      </c>
      <c r="D1364" s="2">
        <v>2955.55</v>
      </c>
      <c r="E1364" s="2">
        <v>2905</v>
      </c>
      <c r="F1364" s="2">
        <v>2937.2</v>
      </c>
      <c r="G1364" s="2">
        <v>2920</v>
      </c>
      <c r="H1364" s="2">
        <v>2931.8</v>
      </c>
      <c r="I1364" s="2">
        <v>2926.63</v>
      </c>
      <c r="J1364" s="2">
        <v>3955</v>
      </c>
      <c r="K1364" s="2">
        <v>1391.3</v>
      </c>
      <c r="L1364">
        <v>51578</v>
      </c>
      <c r="M1364" s="2">
        <v>150949872</v>
      </c>
      <c r="N1364">
        <v>7170</v>
      </c>
    </row>
    <row r="1365" spans="1:14" x14ac:dyDescent="0.25">
      <c r="A1365" s="1">
        <v>44473</v>
      </c>
      <c r="B1365" t="s">
        <v>14</v>
      </c>
      <c r="C1365" s="2">
        <v>2920</v>
      </c>
      <c r="D1365" s="2">
        <v>3012.75</v>
      </c>
      <c r="E1365" s="2">
        <v>2920</v>
      </c>
      <c r="F1365" s="2">
        <v>2931.8</v>
      </c>
      <c r="G1365" s="2">
        <v>2933</v>
      </c>
      <c r="H1365" s="2">
        <v>2935.65</v>
      </c>
      <c r="I1365" s="2">
        <v>2957.03</v>
      </c>
      <c r="J1365" s="2">
        <v>3955</v>
      </c>
      <c r="K1365" s="2">
        <v>1421.1</v>
      </c>
      <c r="L1365">
        <v>50814</v>
      </c>
      <c r="M1365" s="2">
        <v>150258328.59999999</v>
      </c>
      <c r="N1365">
        <v>7996</v>
      </c>
    </row>
    <row r="1366" spans="1:14" x14ac:dyDescent="0.25">
      <c r="A1366" s="1">
        <v>44474</v>
      </c>
      <c r="B1366" t="s">
        <v>14</v>
      </c>
      <c r="C1366" s="2">
        <v>2949</v>
      </c>
      <c r="D1366" s="2">
        <v>3049</v>
      </c>
      <c r="E1366" s="2">
        <v>2935.8</v>
      </c>
      <c r="F1366" s="2">
        <v>2935.65</v>
      </c>
      <c r="G1366" s="2">
        <v>2962</v>
      </c>
      <c r="H1366" s="2">
        <v>2962</v>
      </c>
      <c r="I1366" s="2">
        <v>2999.62</v>
      </c>
      <c r="J1366" s="2">
        <v>3955</v>
      </c>
      <c r="K1366" s="2">
        <v>1421.1</v>
      </c>
      <c r="L1366">
        <v>137611</v>
      </c>
      <c r="M1366" s="2">
        <v>412780546.64999998</v>
      </c>
      <c r="N1366">
        <v>18409</v>
      </c>
    </row>
    <row r="1367" spans="1:14" x14ac:dyDescent="0.25">
      <c r="A1367" s="1">
        <v>44475</v>
      </c>
      <c r="B1367" t="s">
        <v>14</v>
      </c>
      <c r="C1367" s="2">
        <v>2984.5</v>
      </c>
      <c r="D1367" s="2">
        <v>3028.75</v>
      </c>
      <c r="E1367" s="2">
        <v>2925.55</v>
      </c>
      <c r="F1367" s="2">
        <v>2962</v>
      </c>
      <c r="G1367" s="2">
        <v>2955</v>
      </c>
      <c r="H1367" s="2">
        <v>2959.15</v>
      </c>
      <c r="I1367" s="2">
        <v>2976.31</v>
      </c>
      <c r="J1367" s="2">
        <v>3955</v>
      </c>
      <c r="K1367" s="2">
        <v>1421.1</v>
      </c>
      <c r="L1367">
        <v>66285</v>
      </c>
      <c r="M1367" s="2">
        <v>197284849.65000001</v>
      </c>
      <c r="N1367">
        <v>9182</v>
      </c>
    </row>
    <row r="1368" spans="1:14" x14ac:dyDescent="0.25">
      <c r="A1368" s="1">
        <v>44476</v>
      </c>
      <c r="B1368" t="s">
        <v>14</v>
      </c>
      <c r="C1368" s="2">
        <v>2960</v>
      </c>
      <c r="D1368" s="2">
        <v>3003.9</v>
      </c>
      <c r="E1368" s="2">
        <v>2929</v>
      </c>
      <c r="F1368" s="2">
        <v>2959.15</v>
      </c>
      <c r="G1368" s="2">
        <v>2960</v>
      </c>
      <c r="H1368" s="2">
        <v>2956.35</v>
      </c>
      <c r="I1368" s="2">
        <v>2973.4</v>
      </c>
      <c r="J1368" s="2">
        <v>3955</v>
      </c>
      <c r="K1368" s="2">
        <v>1421.1</v>
      </c>
      <c r="L1368">
        <v>54937</v>
      </c>
      <c r="M1368" s="2">
        <v>163349559.09999999</v>
      </c>
      <c r="N1368">
        <v>7029</v>
      </c>
    </row>
    <row r="1369" spans="1:14" x14ac:dyDescent="0.25">
      <c r="A1369" s="1">
        <v>44477</v>
      </c>
      <c r="B1369" t="s">
        <v>14</v>
      </c>
      <c r="C1369" s="2">
        <v>2977.95</v>
      </c>
      <c r="D1369" s="2">
        <v>2982.7</v>
      </c>
      <c r="E1369" s="2">
        <v>2930</v>
      </c>
      <c r="F1369" s="2">
        <v>2956.35</v>
      </c>
      <c r="G1369" s="2">
        <v>2931.5</v>
      </c>
      <c r="H1369" s="2">
        <v>2933.95</v>
      </c>
      <c r="I1369" s="2">
        <v>2944.69</v>
      </c>
      <c r="J1369" s="2">
        <v>3955</v>
      </c>
      <c r="K1369" s="2">
        <v>1421.1</v>
      </c>
      <c r="L1369">
        <v>36509</v>
      </c>
      <c r="M1369" s="2">
        <v>107507744.75</v>
      </c>
      <c r="N1369">
        <v>5535</v>
      </c>
    </row>
    <row r="1370" spans="1:14" x14ac:dyDescent="0.25">
      <c r="A1370" s="1">
        <v>44480</v>
      </c>
      <c r="B1370" t="s">
        <v>14</v>
      </c>
      <c r="C1370" s="2">
        <v>2934</v>
      </c>
      <c r="D1370" s="2">
        <v>2958.2</v>
      </c>
      <c r="E1370" s="2">
        <v>2930</v>
      </c>
      <c r="F1370" s="2">
        <v>2933.95</v>
      </c>
      <c r="G1370" s="2">
        <v>2940</v>
      </c>
      <c r="H1370" s="2">
        <v>2935.6</v>
      </c>
      <c r="I1370" s="2">
        <v>2942.08</v>
      </c>
      <c r="J1370" s="2">
        <v>3955</v>
      </c>
      <c r="K1370" s="2">
        <v>1421.1</v>
      </c>
      <c r="L1370">
        <v>76266</v>
      </c>
      <c r="M1370" s="2">
        <v>224380574.84999999</v>
      </c>
      <c r="N1370">
        <v>6527</v>
      </c>
    </row>
    <row r="1371" spans="1:14" x14ac:dyDescent="0.25">
      <c r="A1371" s="1">
        <v>44481</v>
      </c>
      <c r="B1371" t="s">
        <v>14</v>
      </c>
      <c r="C1371" s="2">
        <v>2934</v>
      </c>
      <c r="D1371" s="2">
        <v>2979.9</v>
      </c>
      <c r="E1371" s="2">
        <v>2934</v>
      </c>
      <c r="F1371" s="2">
        <v>2935.6</v>
      </c>
      <c r="G1371" s="2">
        <v>2948</v>
      </c>
      <c r="H1371" s="2">
        <v>2952.3</v>
      </c>
      <c r="I1371" s="2">
        <v>2954.15</v>
      </c>
      <c r="J1371" s="2">
        <v>3955</v>
      </c>
      <c r="K1371" s="2">
        <v>1421.1</v>
      </c>
      <c r="L1371">
        <v>94684</v>
      </c>
      <c r="M1371" s="2">
        <v>279710281.69999999</v>
      </c>
      <c r="N1371">
        <v>7721</v>
      </c>
    </row>
    <row r="1372" spans="1:14" x14ac:dyDescent="0.25">
      <c r="A1372" s="1">
        <v>44482</v>
      </c>
      <c r="B1372" t="s">
        <v>14</v>
      </c>
      <c r="C1372" s="2">
        <v>2967.65</v>
      </c>
      <c r="D1372" s="2">
        <v>3250</v>
      </c>
      <c r="E1372" s="2">
        <v>2944</v>
      </c>
      <c r="F1372" s="2">
        <v>2952.3</v>
      </c>
      <c r="G1372" s="2">
        <v>3152.95</v>
      </c>
      <c r="H1372" s="2">
        <v>3154.9</v>
      </c>
      <c r="I1372" s="2">
        <v>3150.42</v>
      </c>
      <c r="J1372" s="2">
        <v>3955</v>
      </c>
      <c r="K1372" s="2">
        <v>1421.1</v>
      </c>
      <c r="L1372">
        <v>851475</v>
      </c>
      <c r="M1372" s="2">
        <v>2682507506</v>
      </c>
      <c r="N1372">
        <v>87240</v>
      </c>
    </row>
    <row r="1373" spans="1:14" x14ac:dyDescent="0.25">
      <c r="A1373" s="1">
        <v>44483</v>
      </c>
      <c r="B1373" t="s">
        <v>14</v>
      </c>
      <c r="C1373" s="2">
        <v>3180</v>
      </c>
      <c r="D1373" s="2">
        <v>3255</v>
      </c>
      <c r="E1373" s="2">
        <v>3145.1</v>
      </c>
      <c r="F1373" s="2">
        <v>3154.9</v>
      </c>
      <c r="G1373" s="2">
        <v>3178</v>
      </c>
      <c r="H1373" s="2">
        <v>3183.4</v>
      </c>
      <c r="I1373" s="2">
        <v>3197.68</v>
      </c>
      <c r="J1373" s="2">
        <v>3955</v>
      </c>
      <c r="K1373" s="2">
        <v>1421.1</v>
      </c>
      <c r="L1373">
        <v>267155</v>
      </c>
      <c r="M1373" s="2">
        <v>854275117.10000002</v>
      </c>
      <c r="N1373">
        <v>30663</v>
      </c>
    </row>
    <row r="1374" spans="1:14" x14ac:dyDescent="0.25">
      <c r="A1374" s="1">
        <v>44487</v>
      </c>
      <c r="B1374" t="s">
        <v>14</v>
      </c>
      <c r="C1374" s="2">
        <v>3189</v>
      </c>
      <c r="D1374" s="2">
        <v>3208.4</v>
      </c>
      <c r="E1374" s="2">
        <v>3091</v>
      </c>
      <c r="F1374" s="2">
        <v>3183.4</v>
      </c>
      <c r="G1374" s="2">
        <v>3102</v>
      </c>
      <c r="H1374" s="2">
        <v>3105.45</v>
      </c>
      <c r="I1374" s="2">
        <v>3137.16</v>
      </c>
      <c r="J1374" s="2">
        <v>3955</v>
      </c>
      <c r="K1374" s="2">
        <v>1434.95</v>
      </c>
      <c r="L1374">
        <v>97615</v>
      </c>
      <c r="M1374" s="2">
        <v>306233496.5</v>
      </c>
      <c r="N1374">
        <v>11688</v>
      </c>
    </row>
    <row r="1375" spans="1:14" x14ac:dyDescent="0.25">
      <c r="A1375" s="1">
        <v>44488</v>
      </c>
      <c r="B1375" t="s">
        <v>14</v>
      </c>
      <c r="C1375" s="2">
        <v>3107.05</v>
      </c>
      <c r="D1375" s="2">
        <v>3260</v>
      </c>
      <c r="E1375" s="2">
        <v>2979.7</v>
      </c>
      <c r="F1375" s="2">
        <v>3105.45</v>
      </c>
      <c r="G1375" s="2">
        <v>3016</v>
      </c>
      <c r="H1375" s="2">
        <v>3049.65</v>
      </c>
      <c r="I1375" s="2">
        <v>3172.75</v>
      </c>
      <c r="J1375" s="2">
        <v>3955</v>
      </c>
      <c r="K1375" s="2">
        <v>1434.95</v>
      </c>
      <c r="L1375">
        <v>236590</v>
      </c>
      <c r="M1375" s="2">
        <v>750640197.10000002</v>
      </c>
      <c r="N1375">
        <v>30744</v>
      </c>
    </row>
    <row r="1376" spans="1:14" x14ac:dyDescent="0.25">
      <c r="A1376" s="1">
        <v>44489</v>
      </c>
      <c r="B1376" t="s">
        <v>14</v>
      </c>
      <c r="C1376" s="2">
        <v>3045</v>
      </c>
      <c r="D1376" s="2">
        <v>3045</v>
      </c>
      <c r="E1376" s="2">
        <v>2970</v>
      </c>
      <c r="F1376" s="2">
        <v>3049.65</v>
      </c>
      <c r="G1376" s="2">
        <v>3003.15</v>
      </c>
      <c r="H1376" s="2">
        <v>3001.25</v>
      </c>
      <c r="I1376" s="2">
        <v>3005.02</v>
      </c>
      <c r="J1376" s="2">
        <v>3955</v>
      </c>
      <c r="K1376" s="2">
        <v>1434.95</v>
      </c>
      <c r="L1376">
        <v>71863</v>
      </c>
      <c r="M1376" s="2">
        <v>215950093.65000001</v>
      </c>
      <c r="N1376">
        <v>11221</v>
      </c>
    </row>
    <row r="1377" spans="1:14" x14ac:dyDescent="0.25">
      <c r="A1377" s="1">
        <v>44490</v>
      </c>
      <c r="B1377" t="s">
        <v>14</v>
      </c>
      <c r="C1377" s="2">
        <v>3022.9</v>
      </c>
      <c r="D1377" s="2">
        <v>3060</v>
      </c>
      <c r="E1377" s="2">
        <v>2954.45</v>
      </c>
      <c r="F1377" s="2">
        <v>3001.25</v>
      </c>
      <c r="G1377" s="2">
        <v>2964</v>
      </c>
      <c r="H1377" s="2">
        <v>2975.45</v>
      </c>
      <c r="I1377" s="2">
        <v>2997.12</v>
      </c>
      <c r="J1377" s="2">
        <v>3955</v>
      </c>
      <c r="K1377" s="2">
        <v>1434.95</v>
      </c>
      <c r="L1377">
        <v>50679</v>
      </c>
      <c r="M1377" s="2">
        <v>151891060</v>
      </c>
      <c r="N1377">
        <v>8960</v>
      </c>
    </row>
    <row r="1378" spans="1:14" x14ac:dyDescent="0.25">
      <c r="A1378" s="1">
        <v>44491</v>
      </c>
      <c r="B1378" t="s">
        <v>14</v>
      </c>
      <c r="C1378" s="2">
        <v>2994</v>
      </c>
      <c r="D1378" s="2">
        <v>3060</v>
      </c>
      <c r="E1378" s="2">
        <v>2820</v>
      </c>
      <c r="F1378" s="2">
        <v>2975.45</v>
      </c>
      <c r="G1378" s="2">
        <v>2838.9</v>
      </c>
      <c r="H1378" s="2">
        <v>2843.65</v>
      </c>
      <c r="I1378" s="2">
        <v>2902.05</v>
      </c>
      <c r="J1378" s="2">
        <v>3955</v>
      </c>
      <c r="K1378" s="2">
        <v>1434.95</v>
      </c>
      <c r="L1378">
        <v>202884</v>
      </c>
      <c r="M1378" s="2">
        <v>588779558.20000005</v>
      </c>
      <c r="N1378">
        <v>36669</v>
      </c>
    </row>
    <row r="1379" spans="1:14" x14ac:dyDescent="0.25">
      <c r="A1379" s="1">
        <v>44494</v>
      </c>
      <c r="B1379" t="s">
        <v>14</v>
      </c>
      <c r="C1379" s="2">
        <v>2858</v>
      </c>
      <c r="D1379" s="2">
        <v>2880.05</v>
      </c>
      <c r="E1379" s="2">
        <v>2706</v>
      </c>
      <c r="F1379" s="2">
        <v>2843.65</v>
      </c>
      <c r="G1379" s="2">
        <v>2722.65</v>
      </c>
      <c r="H1379" s="2">
        <v>2717.2</v>
      </c>
      <c r="I1379" s="2">
        <v>2756.47</v>
      </c>
      <c r="J1379" s="2">
        <v>3955</v>
      </c>
      <c r="K1379" s="2">
        <v>1434.95</v>
      </c>
      <c r="L1379">
        <v>66933</v>
      </c>
      <c r="M1379" s="2">
        <v>184499115.19999999</v>
      </c>
      <c r="N1379">
        <v>13898</v>
      </c>
    </row>
    <row r="1380" spans="1:14" x14ac:dyDescent="0.25">
      <c r="A1380" s="1">
        <v>44495</v>
      </c>
      <c r="B1380" t="s">
        <v>14</v>
      </c>
      <c r="C1380" s="2">
        <v>2700</v>
      </c>
      <c r="D1380" s="2">
        <v>2847.1</v>
      </c>
      <c r="E1380" s="2">
        <v>2700</v>
      </c>
      <c r="F1380" s="2">
        <v>2717.2</v>
      </c>
      <c r="G1380" s="2">
        <v>2815</v>
      </c>
      <c r="H1380" s="2">
        <v>2813</v>
      </c>
      <c r="I1380" s="2">
        <v>2800.4</v>
      </c>
      <c r="J1380" s="2">
        <v>3955</v>
      </c>
      <c r="K1380" s="2">
        <v>1434.95</v>
      </c>
      <c r="L1380">
        <v>57692</v>
      </c>
      <c r="M1380" s="2">
        <v>161560498.40000001</v>
      </c>
      <c r="N1380">
        <v>10972</v>
      </c>
    </row>
    <row r="1381" spans="1:14" x14ac:dyDescent="0.25">
      <c r="A1381" s="1">
        <v>44496</v>
      </c>
      <c r="B1381" t="s">
        <v>14</v>
      </c>
      <c r="C1381" s="2">
        <v>2827.1</v>
      </c>
      <c r="D1381" s="2">
        <v>2865</v>
      </c>
      <c r="E1381" s="2">
        <v>2781.5</v>
      </c>
      <c r="F1381" s="2">
        <v>2813</v>
      </c>
      <c r="G1381" s="2">
        <v>2794</v>
      </c>
      <c r="H1381" s="2">
        <v>2790.05</v>
      </c>
      <c r="I1381" s="2">
        <v>2824.67</v>
      </c>
      <c r="J1381" s="2">
        <v>3955</v>
      </c>
      <c r="K1381" s="2">
        <v>1434.95</v>
      </c>
      <c r="L1381">
        <v>43407</v>
      </c>
      <c r="M1381" s="2">
        <v>122610578.59999999</v>
      </c>
      <c r="N1381">
        <v>6031</v>
      </c>
    </row>
    <row r="1382" spans="1:14" x14ac:dyDescent="0.25">
      <c r="A1382" s="1">
        <v>44497</v>
      </c>
      <c r="B1382" t="s">
        <v>14</v>
      </c>
      <c r="C1382" s="2">
        <v>2800</v>
      </c>
      <c r="D1382" s="2">
        <v>2812.35</v>
      </c>
      <c r="E1382" s="2">
        <v>2733</v>
      </c>
      <c r="F1382" s="2">
        <v>2790.05</v>
      </c>
      <c r="G1382" s="2">
        <v>2757</v>
      </c>
      <c r="H1382" s="2">
        <v>2739.5</v>
      </c>
      <c r="I1382" s="2">
        <v>2765.21</v>
      </c>
      <c r="J1382" s="2">
        <v>3955</v>
      </c>
      <c r="K1382" s="2">
        <v>1434.95</v>
      </c>
      <c r="L1382">
        <v>39010</v>
      </c>
      <c r="M1382" s="2">
        <v>107870837.45</v>
      </c>
      <c r="N1382">
        <v>7987</v>
      </c>
    </row>
    <row r="1383" spans="1:14" x14ac:dyDescent="0.25">
      <c r="A1383" s="1">
        <v>44498</v>
      </c>
      <c r="B1383" t="s">
        <v>14</v>
      </c>
      <c r="C1383" s="2">
        <v>2740</v>
      </c>
      <c r="D1383" s="2">
        <v>2775</v>
      </c>
      <c r="E1383" s="2">
        <v>2695.05</v>
      </c>
      <c r="F1383" s="2">
        <v>2739.5</v>
      </c>
      <c r="G1383" s="2">
        <v>2739.95</v>
      </c>
      <c r="H1383" s="2">
        <v>2726.5</v>
      </c>
      <c r="I1383" s="2">
        <v>2735.28</v>
      </c>
      <c r="J1383" s="2">
        <v>3955</v>
      </c>
      <c r="K1383" s="2">
        <v>1434.95</v>
      </c>
      <c r="L1383">
        <v>37832</v>
      </c>
      <c r="M1383" s="2">
        <v>103481089.5</v>
      </c>
      <c r="N1383">
        <v>7487</v>
      </c>
    </row>
    <row r="1384" spans="1:14" x14ac:dyDescent="0.25">
      <c r="A1384" s="1">
        <v>44501</v>
      </c>
      <c r="B1384" t="s">
        <v>14</v>
      </c>
      <c r="C1384" s="2">
        <v>2741</v>
      </c>
      <c r="D1384" s="2">
        <v>2845</v>
      </c>
      <c r="E1384" s="2">
        <v>2625.35</v>
      </c>
      <c r="F1384" s="2">
        <v>2726.5</v>
      </c>
      <c r="G1384" s="2">
        <v>2707</v>
      </c>
      <c r="H1384" s="2">
        <v>2694.45</v>
      </c>
      <c r="I1384" s="2">
        <v>2697.1</v>
      </c>
      <c r="J1384" s="2">
        <v>3955</v>
      </c>
      <c r="K1384" s="2">
        <v>1440</v>
      </c>
      <c r="L1384">
        <v>242046</v>
      </c>
      <c r="M1384" s="2">
        <v>652821139.04999995</v>
      </c>
      <c r="N1384">
        <v>35228</v>
      </c>
    </row>
    <row r="1385" spans="1:14" x14ac:dyDescent="0.25">
      <c r="A1385" s="1">
        <v>44502</v>
      </c>
      <c r="B1385" t="s">
        <v>14</v>
      </c>
      <c r="C1385" s="2">
        <v>2700</v>
      </c>
      <c r="D1385" s="2">
        <v>2739.7</v>
      </c>
      <c r="E1385" s="2">
        <v>2670</v>
      </c>
      <c r="F1385" s="2">
        <v>2694.45</v>
      </c>
      <c r="G1385" s="2">
        <v>2689</v>
      </c>
      <c r="H1385" s="2">
        <v>2690.4</v>
      </c>
      <c r="I1385" s="2">
        <v>2707.26</v>
      </c>
      <c r="J1385" s="2">
        <v>3955</v>
      </c>
      <c r="K1385" s="2">
        <v>1440</v>
      </c>
      <c r="L1385">
        <v>90776</v>
      </c>
      <c r="M1385" s="2">
        <v>245753894.55000001</v>
      </c>
      <c r="N1385">
        <v>9654</v>
      </c>
    </row>
    <row r="1386" spans="1:14" x14ac:dyDescent="0.25">
      <c r="A1386" s="1">
        <v>44503</v>
      </c>
      <c r="B1386" t="s">
        <v>14</v>
      </c>
      <c r="C1386" s="2">
        <v>2709</v>
      </c>
      <c r="D1386" s="2">
        <v>2724.85</v>
      </c>
      <c r="E1386" s="2">
        <v>2680</v>
      </c>
      <c r="F1386" s="2">
        <v>2690.4</v>
      </c>
      <c r="G1386" s="2">
        <v>2680.05</v>
      </c>
      <c r="H1386" s="2">
        <v>2682.45</v>
      </c>
      <c r="I1386" s="2">
        <v>2701.3</v>
      </c>
      <c r="J1386" s="2">
        <v>3955</v>
      </c>
      <c r="K1386" s="2">
        <v>1440</v>
      </c>
      <c r="L1386">
        <v>43825</v>
      </c>
      <c r="M1386" s="2">
        <v>118384647.15000001</v>
      </c>
      <c r="N1386">
        <v>4514</v>
      </c>
    </row>
    <row r="1387" spans="1:14" x14ac:dyDescent="0.25">
      <c r="A1387" s="1">
        <v>44504</v>
      </c>
      <c r="B1387" t="s">
        <v>14</v>
      </c>
      <c r="C1387" s="2">
        <v>2685.15</v>
      </c>
      <c r="D1387" s="2">
        <v>2709</v>
      </c>
      <c r="E1387" s="2">
        <v>2685.15</v>
      </c>
      <c r="F1387" s="2">
        <v>2682.45</v>
      </c>
      <c r="G1387" s="2">
        <v>2692</v>
      </c>
      <c r="H1387" s="2">
        <v>2696.05</v>
      </c>
      <c r="I1387" s="2">
        <v>2697.42</v>
      </c>
      <c r="J1387" s="2">
        <v>3955</v>
      </c>
      <c r="K1387" s="2">
        <v>1440</v>
      </c>
      <c r="L1387">
        <v>7784</v>
      </c>
      <c r="M1387" s="2">
        <v>20996691.649999999</v>
      </c>
      <c r="N1387">
        <v>1266</v>
      </c>
    </row>
    <row r="1388" spans="1:14" x14ac:dyDescent="0.25">
      <c r="A1388" s="1">
        <v>44508</v>
      </c>
      <c r="B1388" t="s">
        <v>14</v>
      </c>
      <c r="C1388" s="2">
        <v>2720</v>
      </c>
      <c r="D1388" s="2">
        <v>2840</v>
      </c>
      <c r="E1388" s="2">
        <v>2700.8</v>
      </c>
      <c r="F1388" s="2">
        <v>2696.05</v>
      </c>
      <c r="G1388" s="2">
        <v>2791.75</v>
      </c>
      <c r="H1388" s="2">
        <v>2776.55</v>
      </c>
      <c r="I1388" s="2">
        <v>2784.69</v>
      </c>
      <c r="J1388" s="2">
        <v>3955</v>
      </c>
      <c r="K1388" s="2">
        <v>1495.1</v>
      </c>
      <c r="L1388">
        <v>135010</v>
      </c>
      <c r="M1388" s="2">
        <v>375961325.39999998</v>
      </c>
      <c r="N1388">
        <v>15135</v>
      </c>
    </row>
    <row r="1389" spans="1:14" x14ac:dyDescent="0.25">
      <c r="A1389" s="1">
        <v>44509</v>
      </c>
      <c r="B1389" t="s">
        <v>14</v>
      </c>
      <c r="C1389" s="2">
        <v>2784.5</v>
      </c>
      <c r="D1389" s="2">
        <v>2851.95</v>
      </c>
      <c r="E1389" s="2">
        <v>2784</v>
      </c>
      <c r="F1389" s="2">
        <v>2776.55</v>
      </c>
      <c r="G1389" s="2">
        <v>2815.45</v>
      </c>
      <c r="H1389" s="2">
        <v>2811.3</v>
      </c>
      <c r="I1389" s="2">
        <v>2812.68</v>
      </c>
      <c r="J1389" s="2">
        <v>3955</v>
      </c>
      <c r="K1389" s="2">
        <v>1495.1</v>
      </c>
      <c r="L1389">
        <v>74410</v>
      </c>
      <c r="M1389" s="2">
        <v>209291881.80000001</v>
      </c>
      <c r="N1389">
        <v>5947</v>
      </c>
    </row>
    <row r="1390" spans="1:14" x14ac:dyDescent="0.25">
      <c r="A1390" s="1">
        <v>44510</v>
      </c>
      <c r="B1390" t="s">
        <v>14</v>
      </c>
      <c r="C1390" s="2">
        <v>2810.1</v>
      </c>
      <c r="D1390" s="2">
        <v>2831.9</v>
      </c>
      <c r="E1390" s="2">
        <v>2778.6</v>
      </c>
      <c r="F1390" s="2">
        <v>2811.3</v>
      </c>
      <c r="G1390" s="2">
        <v>2788.65</v>
      </c>
      <c r="H1390" s="2">
        <v>2788.35</v>
      </c>
      <c r="I1390" s="2">
        <v>2809.19</v>
      </c>
      <c r="J1390" s="2">
        <v>3955</v>
      </c>
      <c r="K1390" s="2">
        <v>1495.1</v>
      </c>
      <c r="L1390">
        <v>52175</v>
      </c>
      <c r="M1390" s="2">
        <v>146569490.80000001</v>
      </c>
      <c r="N1390">
        <v>4134</v>
      </c>
    </row>
    <row r="1391" spans="1:14" x14ac:dyDescent="0.25">
      <c r="A1391" s="1">
        <v>44511</v>
      </c>
      <c r="B1391" t="s">
        <v>14</v>
      </c>
      <c r="C1391" s="2">
        <v>2802.65</v>
      </c>
      <c r="D1391" s="2">
        <v>2809.75</v>
      </c>
      <c r="E1391" s="2">
        <v>2762</v>
      </c>
      <c r="F1391" s="2">
        <v>2788.35</v>
      </c>
      <c r="G1391" s="2">
        <v>2786</v>
      </c>
      <c r="H1391" s="2">
        <v>2783.4</v>
      </c>
      <c r="I1391" s="2">
        <v>2781.89</v>
      </c>
      <c r="J1391" s="2">
        <v>3955</v>
      </c>
      <c r="K1391" s="2">
        <v>1495.1</v>
      </c>
      <c r="L1391">
        <v>24754</v>
      </c>
      <c r="M1391" s="2">
        <v>68862872.950000003</v>
      </c>
      <c r="N1391">
        <v>3259</v>
      </c>
    </row>
    <row r="1392" spans="1:14" x14ac:dyDescent="0.25">
      <c r="A1392" s="1">
        <v>44512</v>
      </c>
      <c r="B1392" t="s">
        <v>14</v>
      </c>
      <c r="C1392" s="2">
        <v>2786.15</v>
      </c>
      <c r="D1392" s="2">
        <v>2808</v>
      </c>
      <c r="E1392" s="2">
        <v>2755</v>
      </c>
      <c r="F1392" s="2">
        <v>2783.4</v>
      </c>
      <c r="G1392" s="2">
        <v>2765</v>
      </c>
      <c r="H1392" s="2">
        <v>2774.95</v>
      </c>
      <c r="I1392" s="2">
        <v>2779.46</v>
      </c>
      <c r="J1392" s="2">
        <v>3955</v>
      </c>
      <c r="K1392" s="2">
        <v>1495.1</v>
      </c>
      <c r="L1392">
        <v>38704</v>
      </c>
      <c r="M1392" s="2">
        <v>107576145.84999999</v>
      </c>
      <c r="N1392">
        <v>3693</v>
      </c>
    </row>
    <row r="1393" spans="1:14" x14ac:dyDescent="0.25">
      <c r="A1393" s="1">
        <v>44515</v>
      </c>
      <c r="B1393" t="s">
        <v>14</v>
      </c>
      <c r="C1393" s="2">
        <v>2774.95</v>
      </c>
      <c r="D1393" s="2">
        <v>2805.85</v>
      </c>
      <c r="E1393" s="2">
        <v>2761.05</v>
      </c>
      <c r="F1393" s="2">
        <v>2774.95</v>
      </c>
      <c r="G1393" s="2">
        <v>2765</v>
      </c>
      <c r="H1393" s="2">
        <v>2771.8</v>
      </c>
      <c r="I1393" s="2">
        <v>2782.45</v>
      </c>
      <c r="J1393" s="2">
        <v>3955</v>
      </c>
      <c r="K1393" s="2">
        <v>1495.1</v>
      </c>
      <c r="L1393">
        <v>16539</v>
      </c>
      <c r="M1393" s="2">
        <v>46018986.549999997</v>
      </c>
      <c r="N1393">
        <v>2607</v>
      </c>
    </row>
    <row r="1394" spans="1:14" x14ac:dyDescent="0.25">
      <c r="A1394" s="1">
        <v>44516</v>
      </c>
      <c r="B1394" t="s">
        <v>14</v>
      </c>
      <c r="C1394" s="2">
        <v>2735</v>
      </c>
      <c r="D1394" s="2">
        <v>2763</v>
      </c>
      <c r="E1394" s="2">
        <v>2723</v>
      </c>
      <c r="F1394" s="2">
        <v>2771.8</v>
      </c>
      <c r="G1394" s="2">
        <v>2739</v>
      </c>
      <c r="H1394" s="2">
        <v>2733</v>
      </c>
      <c r="I1394" s="2">
        <v>2736.74</v>
      </c>
      <c r="J1394" s="2">
        <v>3955</v>
      </c>
      <c r="K1394" s="2">
        <v>1495.1</v>
      </c>
      <c r="L1394">
        <v>31059</v>
      </c>
      <c r="M1394" s="2">
        <v>85000275.450000003</v>
      </c>
      <c r="N1394">
        <v>4214</v>
      </c>
    </row>
    <row r="1395" spans="1:14" x14ac:dyDescent="0.25">
      <c r="A1395" s="1">
        <v>44517</v>
      </c>
      <c r="B1395" t="s">
        <v>14</v>
      </c>
      <c r="C1395" s="2">
        <v>2750</v>
      </c>
      <c r="D1395" s="2">
        <v>2760</v>
      </c>
      <c r="E1395" s="2">
        <v>2701.1</v>
      </c>
      <c r="F1395" s="2">
        <v>2733</v>
      </c>
      <c r="G1395" s="2">
        <v>2712.1</v>
      </c>
      <c r="H1395" s="2">
        <v>2716.4</v>
      </c>
      <c r="I1395" s="2">
        <v>2736.26</v>
      </c>
      <c r="J1395" s="2">
        <v>3955</v>
      </c>
      <c r="K1395" s="2">
        <v>1495.1</v>
      </c>
      <c r="L1395">
        <v>24721</v>
      </c>
      <c r="M1395" s="2">
        <v>67643088.549999997</v>
      </c>
      <c r="N1395">
        <v>3824</v>
      </c>
    </row>
    <row r="1396" spans="1:14" x14ac:dyDescent="0.25">
      <c r="A1396" s="1">
        <v>44518</v>
      </c>
      <c r="B1396" t="s">
        <v>14</v>
      </c>
      <c r="C1396" s="2">
        <v>2720</v>
      </c>
      <c r="D1396" s="2">
        <v>2739.85</v>
      </c>
      <c r="E1396" s="2">
        <v>2622</v>
      </c>
      <c r="F1396" s="2">
        <v>2716.4</v>
      </c>
      <c r="G1396" s="2">
        <v>2660</v>
      </c>
      <c r="H1396" s="2">
        <v>2642.45</v>
      </c>
      <c r="I1396" s="2">
        <v>2660.36</v>
      </c>
      <c r="J1396" s="2">
        <v>3955</v>
      </c>
      <c r="K1396" s="2">
        <v>1495.1</v>
      </c>
      <c r="L1396">
        <v>42643</v>
      </c>
      <c r="M1396" s="2">
        <v>113445720.55</v>
      </c>
      <c r="N1396">
        <v>7244</v>
      </c>
    </row>
    <row r="1397" spans="1:14" x14ac:dyDescent="0.25">
      <c r="A1397" s="1">
        <v>44522</v>
      </c>
      <c r="B1397" t="s">
        <v>14</v>
      </c>
      <c r="C1397" s="2">
        <v>2660.1</v>
      </c>
      <c r="D1397" s="2">
        <v>2667.95</v>
      </c>
      <c r="E1397" s="2">
        <v>2522</v>
      </c>
      <c r="F1397" s="2">
        <v>2642.45</v>
      </c>
      <c r="G1397" s="2">
        <v>2560</v>
      </c>
      <c r="H1397" s="2">
        <v>2553.5500000000002</v>
      </c>
      <c r="I1397" s="2">
        <v>2575.33</v>
      </c>
      <c r="J1397" s="2">
        <v>3955</v>
      </c>
      <c r="K1397" s="2">
        <v>1495.1</v>
      </c>
      <c r="L1397">
        <v>34205</v>
      </c>
      <c r="M1397" s="2">
        <v>88089279</v>
      </c>
      <c r="N1397">
        <v>7380</v>
      </c>
    </row>
    <row r="1398" spans="1:14" x14ac:dyDescent="0.25">
      <c r="A1398" s="1">
        <v>44523</v>
      </c>
      <c r="B1398" t="s">
        <v>14</v>
      </c>
      <c r="C1398" s="2">
        <v>2550</v>
      </c>
      <c r="D1398" s="2">
        <v>2627.75</v>
      </c>
      <c r="E1398" s="2">
        <v>2534.0500000000002</v>
      </c>
      <c r="F1398" s="2">
        <v>2553.5500000000002</v>
      </c>
      <c r="G1398" s="2">
        <v>2605.9</v>
      </c>
      <c r="H1398" s="2">
        <v>2595.9499999999998</v>
      </c>
      <c r="I1398" s="2">
        <v>2594.0300000000002</v>
      </c>
      <c r="J1398" s="2">
        <v>3955</v>
      </c>
      <c r="K1398" s="2">
        <v>1495.1</v>
      </c>
      <c r="L1398">
        <v>23253</v>
      </c>
      <c r="M1398" s="2">
        <v>60318983.049999997</v>
      </c>
      <c r="N1398">
        <v>4499</v>
      </c>
    </row>
    <row r="1399" spans="1:14" x14ac:dyDescent="0.25">
      <c r="A1399" s="1">
        <v>44524</v>
      </c>
      <c r="B1399" t="s">
        <v>14</v>
      </c>
      <c r="C1399" s="2">
        <v>2605</v>
      </c>
      <c r="D1399" s="2">
        <v>2689</v>
      </c>
      <c r="E1399" s="2">
        <v>2596</v>
      </c>
      <c r="F1399" s="2">
        <v>2595.9499999999998</v>
      </c>
      <c r="G1399" s="2">
        <v>2622</v>
      </c>
      <c r="H1399" s="2">
        <v>2629.6</v>
      </c>
      <c r="I1399" s="2">
        <v>2648.78</v>
      </c>
      <c r="J1399" s="2">
        <v>3955</v>
      </c>
      <c r="K1399" s="2">
        <v>1495.1</v>
      </c>
      <c r="L1399">
        <v>33692</v>
      </c>
      <c r="M1399" s="2">
        <v>89242638.150000006</v>
      </c>
      <c r="N1399">
        <v>5999</v>
      </c>
    </row>
    <row r="1400" spans="1:14" x14ac:dyDescent="0.25">
      <c r="A1400" s="1">
        <v>44525</v>
      </c>
      <c r="B1400" t="s">
        <v>14</v>
      </c>
      <c r="C1400" s="2">
        <v>2635</v>
      </c>
      <c r="D1400" s="2">
        <v>2674</v>
      </c>
      <c r="E1400" s="2">
        <v>2610</v>
      </c>
      <c r="F1400" s="2">
        <v>2629.6</v>
      </c>
      <c r="G1400" s="2">
        <v>2622</v>
      </c>
      <c r="H1400" s="2">
        <v>2621.25</v>
      </c>
      <c r="I1400" s="2">
        <v>2632.47</v>
      </c>
      <c r="J1400" s="2">
        <v>3955</v>
      </c>
      <c r="K1400" s="2">
        <v>1495.1</v>
      </c>
      <c r="L1400">
        <v>22216</v>
      </c>
      <c r="M1400" s="2">
        <v>58483057.850000001</v>
      </c>
      <c r="N1400">
        <v>3401</v>
      </c>
    </row>
    <row r="1401" spans="1:14" x14ac:dyDescent="0.25">
      <c r="A1401" s="1">
        <v>44526</v>
      </c>
      <c r="B1401" t="s">
        <v>14</v>
      </c>
      <c r="C1401" s="2">
        <v>2609</v>
      </c>
      <c r="D1401" s="2">
        <v>2630</v>
      </c>
      <c r="E1401" s="2">
        <v>2501.1</v>
      </c>
      <c r="F1401" s="2">
        <v>2621.25</v>
      </c>
      <c r="G1401" s="2">
        <v>2515</v>
      </c>
      <c r="H1401" s="2">
        <v>2515.1</v>
      </c>
      <c r="I1401" s="2">
        <v>2558.33</v>
      </c>
      <c r="J1401" s="2">
        <v>3955</v>
      </c>
      <c r="K1401" s="2">
        <v>1495.1</v>
      </c>
      <c r="L1401">
        <v>31226</v>
      </c>
      <c r="M1401" s="2">
        <v>79886304.349999994</v>
      </c>
      <c r="N1401">
        <v>6815</v>
      </c>
    </row>
    <row r="1402" spans="1:14" x14ac:dyDescent="0.25">
      <c r="A1402" s="1">
        <v>44529</v>
      </c>
      <c r="B1402" t="s">
        <v>14</v>
      </c>
      <c r="C1402" s="2">
        <v>2515.1</v>
      </c>
      <c r="D1402" s="2">
        <v>2525.9499999999998</v>
      </c>
      <c r="E1402" s="2">
        <v>2188.1</v>
      </c>
      <c r="F1402" s="2">
        <v>2515.1</v>
      </c>
      <c r="G1402" s="2">
        <v>2410</v>
      </c>
      <c r="H1402" s="2">
        <v>2402.4</v>
      </c>
      <c r="I1402" s="2">
        <v>2409.7399999999998</v>
      </c>
      <c r="J1402" s="2">
        <v>3955</v>
      </c>
      <c r="K1402" s="2">
        <v>1495.1</v>
      </c>
      <c r="L1402">
        <v>44019</v>
      </c>
      <c r="M1402" s="2">
        <v>106074456.75</v>
      </c>
      <c r="N1402">
        <v>9594</v>
      </c>
    </row>
    <row r="1403" spans="1:14" x14ac:dyDescent="0.25">
      <c r="A1403" s="1">
        <v>44530</v>
      </c>
      <c r="B1403" t="s">
        <v>14</v>
      </c>
      <c r="C1403" s="2">
        <v>2445</v>
      </c>
      <c r="D1403" s="2">
        <v>2550</v>
      </c>
      <c r="E1403" s="2">
        <v>2419.25</v>
      </c>
      <c r="F1403" s="2">
        <v>2402.4</v>
      </c>
      <c r="G1403" s="2">
        <v>2481</v>
      </c>
      <c r="H1403" s="2">
        <v>2490.35</v>
      </c>
      <c r="I1403" s="2">
        <v>2506.5300000000002</v>
      </c>
      <c r="J1403" s="2">
        <v>3955</v>
      </c>
      <c r="K1403" s="2">
        <v>1495.1</v>
      </c>
      <c r="L1403">
        <v>62119</v>
      </c>
      <c r="M1403" s="2">
        <v>155703434.05000001</v>
      </c>
      <c r="N1403">
        <v>11345</v>
      </c>
    </row>
    <row r="1404" spans="1:14" x14ac:dyDescent="0.25">
      <c r="A1404" s="1">
        <v>44531</v>
      </c>
      <c r="B1404" t="s">
        <v>14</v>
      </c>
      <c r="C1404" s="2">
        <v>2519</v>
      </c>
      <c r="D1404" s="2">
        <v>2549.9</v>
      </c>
      <c r="E1404" s="2">
        <v>2460.0500000000002</v>
      </c>
      <c r="F1404" s="2">
        <v>2490.35</v>
      </c>
      <c r="G1404" s="2">
        <v>2499</v>
      </c>
      <c r="H1404" s="2">
        <v>2502.65</v>
      </c>
      <c r="I1404" s="2">
        <v>2497.4499999999998</v>
      </c>
      <c r="J1404" s="2">
        <v>3955</v>
      </c>
      <c r="K1404" s="2">
        <v>1495.1</v>
      </c>
      <c r="L1404">
        <v>30626</v>
      </c>
      <c r="M1404" s="2">
        <v>76486768.849999994</v>
      </c>
      <c r="N1404">
        <v>5949</v>
      </c>
    </row>
    <row r="1405" spans="1:14" x14ac:dyDescent="0.25">
      <c r="A1405" s="1">
        <v>44532</v>
      </c>
      <c r="B1405" t="s">
        <v>14</v>
      </c>
      <c r="C1405" s="2">
        <v>2506</v>
      </c>
      <c r="D1405" s="2">
        <v>2698.95</v>
      </c>
      <c r="E1405" s="2">
        <v>2500.1</v>
      </c>
      <c r="F1405" s="2">
        <v>2502.65</v>
      </c>
      <c r="G1405" s="2">
        <v>2657</v>
      </c>
      <c r="H1405" s="2">
        <v>2660.05</v>
      </c>
      <c r="I1405" s="2">
        <v>2631.08</v>
      </c>
      <c r="J1405" s="2">
        <v>3955</v>
      </c>
      <c r="K1405" s="2">
        <v>1495.1</v>
      </c>
      <c r="L1405">
        <v>193532</v>
      </c>
      <c r="M1405" s="2">
        <v>509197515.10000002</v>
      </c>
      <c r="N1405">
        <v>25836</v>
      </c>
    </row>
    <row r="1406" spans="1:14" x14ac:dyDescent="0.25">
      <c r="A1406" s="1">
        <v>44533</v>
      </c>
      <c r="B1406" t="s">
        <v>14</v>
      </c>
      <c r="C1406" s="2">
        <v>2674.75</v>
      </c>
      <c r="D1406" s="2">
        <v>2677.9</v>
      </c>
      <c r="E1406" s="2">
        <v>2575</v>
      </c>
      <c r="F1406" s="2">
        <v>2660.05</v>
      </c>
      <c r="G1406" s="2">
        <v>2581</v>
      </c>
      <c r="H1406" s="2">
        <v>2581.0500000000002</v>
      </c>
      <c r="I1406" s="2">
        <v>2611.4699999999998</v>
      </c>
      <c r="J1406" s="2">
        <v>3955</v>
      </c>
      <c r="K1406" s="2">
        <v>1495.1</v>
      </c>
      <c r="L1406">
        <v>64881</v>
      </c>
      <c r="M1406" s="2">
        <v>169434885.30000001</v>
      </c>
      <c r="N1406">
        <v>10884</v>
      </c>
    </row>
    <row r="1407" spans="1:14" x14ac:dyDescent="0.25">
      <c r="A1407" s="1">
        <v>44536</v>
      </c>
      <c r="B1407" t="s">
        <v>14</v>
      </c>
      <c r="C1407" s="2">
        <v>2581</v>
      </c>
      <c r="D1407" s="2">
        <v>2606.35</v>
      </c>
      <c r="E1407" s="2">
        <v>2527.1</v>
      </c>
      <c r="F1407" s="2">
        <v>2581.0500000000002</v>
      </c>
      <c r="G1407" s="2">
        <v>2540.1</v>
      </c>
      <c r="H1407" s="2">
        <v>2538</v>
      </c>
      <c r="I1407" s="2">
        <v>2567.1799999999998</v>
      </c>
      <c r="J1407" s="2">
        <v>3955</v>
      </c>
      <c r="K1407" s="2">
        <v>1495.1</v>
      </c>
      <c r="L1407">
        <v>21908</v>
      </c>
      <c r="M1407" s="2">
        <v>56241848.350000001</v>
      </c>
      <c r="N1407">
        <v>4502</v>
      </c>
    </row>
    <row r="1408" spans="1:14" x14ac:dyDescent="0.25">
      <c r="A1408" s="1">
        <v>44537</v>
      </c>
      <c r="B1408" t="s">
        <v>14</v>
      </c>
      <c r="C1408" s="2">
        <v>2550.1999999999998</v>
      </c>
      <c r="D1408" s="2">
        <v>2610</v>
      </c>
      <c r="E1408" s="2">
        <v>2550.1999999999998</v>
      </c>
      <c r="F1408" s="2">
        <v>2538</v>
      </c>
      <c r="G1408" s="2">
        <v>2584.6999999999998</v>
      </c>
      <c r="H1408" s="2">
        <v>2585.5500000000002</v>
      </c>
      <c r="I1408" s="2">
        <v>2584.04</v>
      </c>
      <c r="J1408" s="2">
        <v>3955</v>
      </c>
      <c r="K1408" s="2">
        <v>1495.1</v>
      </c>
      <c r="L1408">
        <v>37284</v>
      </c>
      <c r="M1408" s="2">
        <v>96343375.849999994</v>
      </c>
      <c r="N1408">
        <v>6051</v>
      </c>
    </row>
    <row r="1409" spans="1:14" x14ac:dyDescent="0.25">
      <c r="A1409" s="1">
        <v>44538</v>
      </c>
      <c r="B1409" t="s">
        <v>14</v>
      </c>
      <c r="C1409" s="2">
        <v>2609.9</v>
      </c>
      <c r="D1409" s="2">
        <v>2650</v>
      </c>
      <c r="E1409" s="2">
        <v>2591.3000000000002</v>
      </c>
      <c r="F1409" s="2">
        <v>2585.5500000000002</v>
      </c>
      <c r="G1409" s="2">
        <v>2617</v>
      </c>
      <c r="H1409" s="2">
        <v>2606.5500000000002</v>
      </c>
      <c r="I1409" s="2">
        <v>2617.19</v>
      </c>
      <c r="J1409" s="2">
        <v>3955</v>
      </c>
      <c r="K1409" s="2">
        <v>1495.1</v>
      </c>
      <c r="L1409">
        <v>29503</v>
      </c>
      <c r="M1409" s="2">
        <v>77214959.849999994</v>
      </c>
      <c r="N1409">
        <v>4910</v>
      </c>
    </row>
    <row r="1410" spans="1:14" x14ac:dyDescent="0.25">
      <c r="A1410" s="1">
        <v>44539</v>
      </c>
      <c r="B1410" t="s">
        <v>14</v>
      </c>
      <c r="C1410" s="2">
        <v>2609</v>
      </c>
      <c r="D1410" s="2">
        <v>2636.05</v>
      </c>
      <c r="E1410" s="2">
        <v>2575</v>
      </c>
      <c r="F1410" s="2">
        <v>2606.5500000000002</v>
      </c>
      <c r="G1410" s="2">
        <v>2585.75</v>
      </c>
      <c r="H1410" s="2">
        <v>2588.75</v>
      </c>
      <c r="I1410" s="2">
        <v>2601.1799999999998</v>
      </c>
      <c r="J1410" s="2">
        <v>3955</v>
      </c>
      <c r="K1410" s="2">
        <v>1495.1</v>
      </c>
      <c r="L1410">
        <v>26746</v>
      </c>
      <c r="M1410" s="2">
        <v>69571105.299999997</v>
      </c>
      <c r="N1410">
        <v>4628</v>
      </c>
    </row>
    <row r="1411" spans="1:14" x14ac:dyDescent="0.25">
      <c r="A1411" s="1">
        <v>44540</v>
      </c>
      <c r="B1411" t="s">
        <v>14</v>
      </c>
      <c r="C1411" s="2">
        <v>2601</v>
      </c>
      <c r="D1411" s="2">
        <v>2644.2</v>
      </c>
      <c r="E1411" s="2">
        <v>2585</v>
      </c>
      <c r="F1411" s="2">
        <v>2588.75</v>
      </c>
      <c r="G1411" s="2">
        <v>2598</v>
      </c>
      <c r="H1411" s="2">
        <v>2593.65</v>
      </c>
      <c r="I1411" s="2">
        <v>2609.48</v>
      </c>
      <c r="J1411" s="2">
        <v>3955</v>
      </c>
      <c r="K1411" s="2">
        <v>1495.1</v>
      </c>
      <c r="L1411">
        <v>50522</v>
      </c>
      <c r="M1411" s="2">
        <v>131836362.09999999</v>
      </c>
      <c r="N1411">
        <v>7614</v>
      </c>
    </row>
    <row r="1412" spans="1:14" x14ac:dyDescent="0.25">
      <c r="A1412" s="1">
        <v>44543</v>
      </c>
      <c r="B1412" t="s">
        <v>14</v>
      </c>
      <c r="C1412" s="2">
        <v>2599.8000000000002</v>
      </c>
      <c r="D1412" s="2">
        <v>2775</v>
      </c>
      <c r="E1412" s="2">
        <v>2599.8000000000002</v>
      </c>
      <c r="F1412" s="2">
        <v>2593.65</v>
      </c>
      <c r="G1412" s="2">
        <v>2691.2</v>
      </c>
      <c r="H1412" s="2">
        <v>2693.15</v>
      </c>
      <c r="I1412" s="2">
        <v>2714.03</v>
      </c>
      <c r="J1412" s="2">
        <v>3955</v>
      </c>
      <c r="K1412" s="2">
        <v>1495.1</v>
      </c>
      <c r="L1412">
        <v>215341</v>
      </c>
      <c r="M1412" s="2">
        <v>584441469.70000005</v>
      </c>
      <c r="N1412">
        <v>31808</v>
      </c>
    </row>
    <row r="1413" spans="1:14" x14ac:dyDescent="0.25">
      <c r="A1413" s="1">
        <v>44544</v>
      </c>
      <c r="B1413" t="s">
        <v>14</v>
      </c>
      <c r="C1413" s="2">
        <v>2661.25</v>
      </c>
      <c r="D1413" s="2">
        <v>2714</v>
      </c>
      <c r="E1413" s="2">
        <v>2661.25</v>
      </c>
      <c r="F1413" s="2">
        <v>2693.15</v>
      </c>
      <c r="G1413" s="2">
        <v>2675</v>
      </c>
      <c r="H1413" s="2">
        <v>2676.65</v>
      </c>
      <c r="I1413" s="2">
        <v>2684.74</v>
      </c>
      <c r="J1413" s="2">
        <v>3955</v>
      </c>
      <c r="K1413" s="2">
        <v>1495.1</v>
      </c>
      <c r="L1413">
        <v>44606</v>
      </c>
      <c r="M1413" s="2">
        <v>119755477.3</v>
      </c>
      <c r="N1413">
        <v>6582</v>
      </c>
    </row>
    <row r="1414" spans="1:14" x14ac:dyDescent="0.25">
      <c r="A1414" s="1">
        <v>44545</v>
      </c>
      <c r="B1414" t="s">
        <v>14</v>
      </c>
      <c r="C1414" s="2">
        <v>2684</v>
      </c>
      <c r="D1414" s="2">
        <v>2702.8</v>
      </c>
      <c r="E1414" s="2">
        <v>2606.35</v>
      </c>
      <c r="F1414" s="2">
        <v>2676.65</v>
      </c>
      <c r="G1414" s="2">
        <v>2620</v>
      </c>
      <c r="H1414" s="2">
        <v>2627.45</v>
      </c>
      <c r="I1414" s="2">
        <v>2653.39</v>
      </c>
      <c r="J1414" s="2">
        <v>3955</v>
      </c>
      <c r="K1414" s="2">
        <v>1495.1</v>
      </c>
      <c r="L1414">
        <v>23616</v>
      </c>
      <c r="M1414" s="2">
        <v>62662562.299999997</v>
      </c>
      <c r="N1414">
        <v>4421</v>
      </c>
    </row>
    <row r="1415" spans="1:14" x14ac:dyDescent="0.25">
      <c r="A1415" s="1">
        <v>44546</v>
      </c>
      <c r="B1415" t="s">
        <v>14</v>
      </c>
      <c r="C1415" s="2">
        <v>2630</v>
      </c>
      <c r="D1415" s="2">
        <v>2659</v>
      </c>
      <c r="E1415" s="2">
        <v>2551.1</v>
      </c>
      <c r="F1415" s="2">
        <v>2627.45</v>
      </c>
      <c r="G1415" s="2">
        <v>2564.5</v>
      </c>
      <c r="H1415" s="2">
        <v>2560.1</v>
      </c>
      <c r="I1415" s="2">
        <v>2593.83</v>
      </c>
      <c r="J1415" s="2">
        <v>3955</v>
      </c>
      <c r="K1415" s="2">
        <v>1495.1</v>
      </c>
      <c r="L1415">
        <v>30839</v>
      </c>
      <c r="M1415" s="2">
        <v>79991101.950000003</v>
      </c>
      <c r="N1415">
        <v>5434</v>
      </c>
    </row>
    <row r="1416" spans="1:14" x14ac:dyDescent="0.25">
      <c r="A1416" s="1">
        <v>44547</v>
      </c>
      <c r="B1416" t="s">
        <v>14</v>
      </c>
      <c r="C1416" s="2">
        <v>2560</v>
      </c>
      <c r="D1416" s="2">
        <v>2570.9</v>
      </c>
      <c r="E1416" s="2">
        <v>2481</v>
      </c>
      <c r="F1416" s="2">
        <v>2560.1</v>
      </c>
      <c r="G1416" s="2">
        <v>2500</v>
      </c>
      <c r="H1416" s="2">
        <v>2491.1999999999998</v>
      </c>
      <c r="I1416" s="2">
        <v>2519.06</v>
      </c>
      <c r="J1416" s="2">
        <v>3955</v>
      </c>
      <c r="K1416" s="2">
        <v>1495.1</v>
      </c>
      <c r="L1416">
        <v>26014</v>
      </c>
      <c r="M1416" s="2">
        <v>65530825.100000001</v>
      </c>
      <c r="N1416">
        <v>5059</v>
      </c>
    </row>
    <row r="1417" spans="1:14" x14ac:dyDescent="0.25">
      <c r="A1417" s="1">
        <v>44550</v>
      </c>
      <c r="B1417" t="s">
        <v>14</v>
      </c>
      <c r="C1417" s="2">
        <v>2465</v>
      </c>
      <c r="D1417" s="2">
        <v>2465</v>
      </c>
      <c r="E1417" s="2">
        <v>2362.25</v>
      </c>
      <c r="F1417" s="2">
        <v>2491.1999999999998</v>
      </c>
      <c r="G1417" s="2">
        <v>2418.6999999999998</v>
      </c>
      <c r="H1417" s="2">
        <v>2405.75</v>
      </c>
      <c r="I1417" s="2">
        <v>2400.12</v>
      </c>
      <c r="J1417" s="2">
        <v>3955</v>
      </c>
      <c r="K1417" s="2">
        <v>1495.1</v>
      </c>
      <c r="L1417">
        <v>36714</v>
      </c>
      <c r="M1417" s="2">
        <v>88118042.599999994</v>
      </c>
      <c r="N1417">
        <v>7195</v>
      </c>
    </row>
    <row r="1418" spans="1:14" x14ac:dyDescent="0.25">
      <c r="A1418" s="1">
        <v>44551</v>
      </c>
      <c r="B1418" t="s">
        <v>14</v>
      </c>
      <c r="C1418" s="2">
        <v>2468.85</v>
      </c>
      <c r="D1418" s="2">
        <v>2472.85</v>
      </c>
      <c r="E1418" s="2">
        <v>2425</v>
      </c>
      <c r="F1418" s="2">
        <v>2405.75</v>
      </c>
      <c r="G1418" s="2">
        <v>2435</v>
      </c>
      <c r="H1418" s="2">
        <v>2434.4499999999998</v>
      </c>
      <c r="I1418" s="2">
        <v>2451.4899999999998</v>
      </c>
      <c r="J1418" s="2">
        <v>3955</v>
      </c>
      <c r="K1418" s="2">
        <v>1495.1</v>
      </c>
      <c r="L1418">
        <v>18320</v>
      </c>
      <c r="M1418" s="2">
        <v>44911386.799999997</v>
      </c>
      <c r="N1418">
        <v>4176</v>
      </c>
    </row>
    <row r="1419" spans="1:14" x14ac:dyDescent="0.25">
      <c r="A1419" s="1">
        <v>44552</v>
      </c>
      <c r="B1419" t="s">
        <v>14</v>
      </c>
      <c r="C1419" s="2">
        <v>2461.6999999999998</v>
      </c>
      <c r="D1419" s="2">
        <v>2508</v>
      </c>
      <c r="E1419" s="2">
        <v>2441</v>
      </c>
      <c r="F1419" s="2">
        <v>2434.4499999999998</v>
      </c>
      <c r="G1419" s="2">
        <v>2457</v>
      </c>
      <c r="H1419" s="2">
        <v>2453.1999999999998</v>
      </c>
      <c r="I1419" s="2">
        <v>2466.79</v>
      </c>
      <c r="J1419" s="2">
        <v>3955</v>
      </c>
      <c r="K1419" s="2">
        <v>1495.1</v>
      </c>
      <c r="L1419">
        <v>30898</v>
      </c>
      <c r="M1419" s="2">
        <v>76218959.849999994</v>
      </c>
      <c r="N1419">
        <v>6654</v>
      </c>
    </row>
    <row r="1420" spans="1:14" x14ac:dyDescent="0.25">
      <c r="A1420" s="1">
        <v>44553</v>
      </c>
      <c r="B1420" t="s">
        <v>14</v>
      </c>
      <c r="C1420" s="2">
        <v>2501</v>
      </c>
      <c r="D1420" s="2">
        <v>2555.5</v>
      </c>
      <c r="E1420" s="2">
        <v>2500</v>
      </c>
      <c r="F1420" s="2">
        <v>2453.1999999999998</v>
      </c>
      <c r="G1420" s="2">
        <v>2512.9499999999998</v>
      </c>
      <c r="H1420" s="2">
        <v>2520.4</v>
      </c>
      <c r="I1420" s="2">
        <v>2527.73</v>
      </c>
      <c r="J1420" s="2">
        <v>3955</v>
      </c>
      <c r="K1420" s="2">
        <v>1495.1</v>
      </c>
      <c r="L1420">
        <v>50384</v>
      </c>
      <c r="M1420" s="2">
        <v>127357279.09999999</v>
      </c>
      <c r="N1420">
        <v>8775</v>
      </c>
    </row>
    <row r="1421" spans="1:14" x14ac:dyDescent="0.25">
      <c r="A1421" s="1">
        <v>44554</v>
      </c>
      <c r="B1421" t="s">
        <v>14</v>
      </c>
      <c r="C1421" s="2">
        <v>2520.4</v>
      </c>
      <c r="D1421" s="2">
        <v>2639.45</v>
      </c>
      <c r="E1421" s="2">
        <v>2495.85</v>
      </c>
      <c r="F1421" s="2">
        <v>2520.4</v>
      </c>
      <c r="G1421" s="2">
        <v>2547.85</v>
      </c>
      <c r="H1421" s="2">
        <v>2552.35</v>
      </c>
      <c r="I1421" s="2">
        <v>2573.75</v>
      </c>
      <c r="J1421" s="2">
        <v>3955</v>
      </c>
      <c r="K1421" s="2">
        <v>1495.1</v>
      </c>
      <c r="L1421">
        <v>89891</v>
      </c>
      <c r="M1421" s="2">
        <v>231357022.94999999</v>
      </c>
      <c r="N1421">
        <v>15082</v>
      </c>
    </row>
    <row r="1422" spans="1:14" x14ac:dyDescent="0.25">
      <c r="A1422" s="1">
        <v>44557</v>
      </c>
      <c r="B1422" t="s">
        <v>14</v>
      </c>
      <c r="C1422" s="2">
        <v>2550.3000000000002</v>
      </c>
      <c r="D1422" s="2">
        <v>2552</v>
      </c>
      <c r="E1422" s="2">
        <v>2500</v>
      </c>
      <c r="F1422" s="2">
        <v>2552.35</v>
      </c>
      <c r="G1422" s="2">
        <v>2506</v>
      </c>
      <c r="H1422" s="2">
        <v>2505.65</v>
      </c>
      <c r="I1422" s="2">
        <v>2518.1</v>
      </c>
      <c r="J1422" s="2">
        <v>3955</v>
      </c>
      <c r="K1422" s="2">
        <v>1495.1</v>
      </c>
      <c r="L1422">
        <v>17503</v>
      </c>
      <c r="M1422" s="2">
        <v>44074281.149999999</v>
      </c>
      <c r="N1422">
        <v>3733</v>
      </c>
    </row>
    <row r="1423" spans="1:14" x14ac:dyDescent="0.25">
      <c r="A1423" s="1">
        <v>44558</v>
      </c>
      <c r="B1423" t="s">
        <v>14</v>
      </c>
      <c r="C1423" s="2">
        <v>2625</v>
      </c>
      <c r="D1423" s="2">
        <v>2720</v>
      </c>
      <c r="E1423" s="2">
        <v>2550</v>
      </c>
      <c r="F1423" s="2">
        <v>2505.65</v>
      </c>
      <c r="G1423" s="2">
        <v>2660</v>
      </c>
      <c r="H1423" s="2">
        <v>2665.3</v>
      </c>
      <c r="I1423" s="2">
        <v>2664.14</v>
      </c>
      <c r="J1423" s="2">
        <v>3955</v>
      </c>
      <c r="K1423" s="2">
        <v>1495.1</v>
      </c>
      <c r="L1423">
        <v>299394</v>
      </c>
      <c r="M1423" s="2">
        <v>797628816.39999998</v>
      </c>
      <c r="N1423">
        <v>39356</v>
      </c>
    </row>
    <row r="1424" spans="1:14" x14ac:dyDescent="0.25">
      <c r="A1424" s="1">
        <v>44559</v>
      </c>
      <c r="B1424" t="s">
        <v>14</v>
      </c>
      <c r="C1424" s="2">
        <v>2685</v>
      </c>
      <c r="D1424" s="2">
        <v>2753.45</v>
      </c>
      <c r="E1424" s="2">
        <v>2593.9</v>
      </c>
      <c r="F1424" s="2">
        <v>2665.3</v>
      </c>
      <c r="G1424" s="2">
        <v>2647</v>
      </c>
      <c r="H1424" s="2">
        <v>2673.35</v>
      </c>
      <c r="I1424" s="2">
        <v>2713.68</v>
      </c>
      <c r="J1424" s="2">
        <v>3955</v>
      </c>
      <c r="K1424" s="2">
        <v>1495.1</v>
      </c>
      <c r="L1424">
        <v>151045</v>
      </c>
      <c r="M1424" s="2">
        <v>409887982.10000002</v>
      </c>
      <c r="N1424">
        <v>19356</v>
      </c>
    </row>
    <row r="1425" spans="1:14" x14ac:dyDescent="0.25">
      <c r="A1425" s="1">
        <v>44560</v>
      </c>
      <c r="B1425" t="s">
        <v>14</v>
      </c>
      <c r="C1425" s="2">
        <v>2658</v>
      </c>
      <c r="D1425" s="2">
        <v>2675</v>
      </c>
      <c r="E1425" s="2">
        <v>2620</v>
      </c>
      <c r="F1425" s="2">
        <v>2673.35</v>
      </c>
      <c r="G1425" s="2">
        <v>2631</v>
      </c>
      <c r="H1425" s="2">
        <v>2628.2</v>
      </c>
      <c r="I1425" s="2">
        <v>2647.33</v>
      </c>
      <c r="J1425" s="2">
        <v>3955</v>
      </c>
      <c r="K1425" s="2">
        <v>1495.1</v>
      </c>
      <c r="L1425">
        <v>32393</v>
      </c>
      <c r="M1425" s="2">
        <v>85754888.349999994</v>
      </c>
      <c r="N1425">
        <v>5254</v>
      </c>
    </row>
    <row r="1426" spans="1:14" x14ac:dyDescent="0.25">
      <c r="A1426" s="1">
        <v>44561</v>
      </c>
      <c r="B1426" t="s">
        <v>14</v>
      </c>
      <c r="C1426" s="2">
        <v>2645</v>
      </c>
      <c r="D1426" s="2">
        <v>2753.5</v>
      </c>
      <c r="E1426" s="2">
        <v>2628</v>
      </c>
      <c r="F1426" s="2">
        <v>2628.2</v>
      </c>
      <c r="G1426" s="2">
        <v>2660</v>
      </c>
      <c r="H1426" s="2">
        <v>2667.05</v>
      </c>
      <c r="I1426" s="2">
        <v>2691.78</v>
      </c>
      <c r="J1426" s="2">
        <v>3955</v>
      </c>
      <c r="K1426" s="2">
        <v>1495.1</v>
      </c>
      <c r="L1426">
        <v>93478</v>
      </c>
      <c r="M1426" s="2">
        <v>251622201</v>
      </c>
      <c r="N1426">
        <v>13347</v>
      </c>
    </row>
    <row r="1427" spans="1:14" x14ac:dyDescent="0.25">
      <c r="A1427" s="1">
        <v>44564</v>
      </c>
      <c r="B1427" t="s">
        <v>14</v>
      </c>
      <c r="C1427" s="2">
        <v>2671</v>
      </c>
      <c r="D1427" s="2">
        <v>2720</v>
      </c>
      <c r="E1427" s="2">
        <v>2662.35</v>
      </c>
      <c r="F1427" s="2">
        <v>2667.05</v>
      </c>
      <c r="G1427" s="2">
        <v>2670</v>
      </c>
      <c r="H1427" s="2">
        <v>2673</v>
      </c>
      <c r="I1427" s="2">
        <v>2684.43</v>
      </c>
      <c r="J1427" s="2">
        <v>3955</v>
      </c>
      <c r="K1427" s="2">
        <v>1495.1</v>
      </c>
      <c r="L1427">
        <v>39933</v>
      </c>
      <c r="M1427" s="2">
        <v>107197526.55</v>
      </c>
      <c r="N1427">
        <v>6633</v>
      </c>
    </row>
    <row r="1428" spans="1:14" x14ac:dyDescent="0.25">
      <c r="A1428" s="1">
        <v>44565</v>
      </c>
      <c r="B1428" t="s">
        <v>14</v>
      </c>
      <c r="C1428" s="2">
        <v>2673</v>
      </c>
      <c r="D1428" s="2">
        <v>2694</v>
      </c>
      <c r="E1428" s="2">
        <v>2631</v>
      </c>
      <c r="F1428" s="2">
        <v>2673</v>
      </c>
      <c r="G1428" s="2">
        <v>2634.95</v>
      </c>
      <c r="H1428" s="2">
        <v>2641.6</v>
      </c>
      <c r="I1428" s="2">
        <v>2661.59</v>
      </c>
      <c r="J1428" s="2">
        <v>3955</v>
      </c>
      <c r="K1428" s="2">
        <v>1495.1</v>
      </c>
      <c r="L1428">
        <v>32207</v>
      </c>
      <c r="M1428" s="2">
        <v>85721943.049999997</v>
      </c>
      <c r="N1428">
        <v>5124</v>
      </c>
    </row>
    <row r="1429" spans="1:14" x14ac:dyDescent="0.25">
      <c r="A1429" s="1">
        <v>44566</v>
      </c>
      <c r="B1429" t="s">
        <v>14</v>
      </c>
      <c r="C1429" s="2">
        <v>2641.6</v>
      </c>
      <c r="D1429" s="2">
        <v>2658.9</v>
      </c>
      <c r="E1429" s="2">
        <v>2601.5</v>
      </c>
      <c r="F1429" s="2">
        <v>2641.6</v>
      </c>
      <c r="G1429" s="2">
        <v>2605</v>
      </c>
      <c r="H1429" s="2">
        <v>2607.0500000000002</v>
      </c>
      <c r="I1429" s="2">
        <v>2624.49</v>
      </c>
      <c r="J1429" s="2">
        <v>3955</v>
      </c>
      <c r="K1429" s="2">
        <v>1495.1</v>
      </c>
      <c r="L1429">
        <v>30651</v>
      </c>
      <c r="M1429" s="2">
        <v>80443092.549999997</v>
      </c>
      <c r="N1429">
        <v>5302</v>
      </c>
    </row>
    <row r="1430" spans="1:14" x14ac:dyDescent="0.25">
      <c r="A1430" s="1">
        <v>44567</v>
      </c>
      <c r="B1430" t="s">
        <v>14</v>
      </c>
      <c r="C1430" s="2">
        <v>2598</v>
      </c>
      <c r="D1430" s="2">
        <v>2615</v>
      </c>
      <c r="E1430" s="2">
        <v>2551.0500000000002</v>
      </c>
      <c r="F1430" s="2">
        <v>2607.0500000000002</v>
      </c>
      <c r="G1430" s="2">
        <v>2569</v>
      </c>
      <c r="H1430" s="2">
        <v>2560.25</v>
      </c>
      <c r="I1430" s="2">
        <v>2575.42</v>
      </c>
      <c r="J1430" s="2">
        <v>3955</v>
      </c>
      <c r="K1430" s="2">
        <v>1495.1</v>
      </c>
      <c r="L1430">
        <v>37662</v>
      </c>
      <c r="M1430" s="2">
        <v>96995610.650000006</v>
      </c>
      <c r="N1430">
        <v>5706</v>
      </c>
    </row>
    <row r="1431" spans="1:14" x14ac:dyDescent="0.25">
      <c r="A1431" s="1">
        <v>44568</v>
      </c>
      <c r="B1431" t="s">
        <v>14</v>
      </c>
      <c r="C1431" s="2">
        <v>2580.6999999999998</v>
      </c>
      <c r="D1431" s="2">
        <v>2600</v>
      </c>
      <c r="E1431" s="2">
        <v>2535</v>
      </c>
      <c r="F1431" s="2">
        <v>2560.25</v>
      </c>
      <c r="G1431" s="2">
        <v>2546.9</v>
      </c>
      <c r="H1431" s="2">
        <v>2546.1999999999998</v>
      </c>
      <c r="I1431" s="2">
        <v>2568.4699999999998</v>
      </c>
      <c r="J1431" s="2">
        <v>3955</v>
      </c>
      <c r="K1431" s="2">
        <v>1495.1</v>
      </c>
      <c r="L1431">
        <v>28323</v>
      </c>
      <c r="M1431" s="2">
        <v>72746886.299999997</v>
      </c>
      <c r="N1431">
        <v>5203</v>
      </c>
    </row>
    <row r="1432" spans="1:14" x14ac:dyDescent="0.25">
      <c r="A1432" s="1">
        <v>44571</v>
      </c>
      <c r="B1432" t="s">
        <v>14</v>
      </c>
      <c r="C1432" s="2">
        <v>2564.9</v>
      </c>
      <c r="D1432" s="2">
        <v>2653.5</v>
      </c>
      <c r="E1432" s="2">
        <v>2549.4</v>
      </c>
      <c r="F1432" s="2">
        <v>2546.1999999999998</v>
      </c>
      <c r="G1432" s="2">
        <v>2625.3</v>
      </c>
      <c r="H1432" s="2">
        <v>2617.5500000000002</v>
      </c>
      <c r="I1432" s="2">
        <v>2617.34</v>
      </c>
      <c r="J1432" s="2">
        <v>3955</v>
      </c>
      <c r="K1432" s="2">
        <v>1505</v>
      </c>
      <c r="L1432">
        <v>81371</v>
      </c>
      <c r="M1432" s="2">
        <v>212975430.90000001</v>
      </c>
      <c r="N1432">
        <v>12884</v>
      </c>
    </row>
    <row r="1433" spans="1:14" x14ac:dyDescent="0.25">
      <c r="A1433" s="1">
        <v>44572</v>
      </c>
      <c r="B1433" t="s">
        <v>14</v>
      </c>
      <c r="C1433" s="2">
        <v>2633.25</v>
      </c>
      <c r="D1433" s="2">
        <v>2649</v>
      </c>
      <c r="E1433" s="2">
        <v>2593.6999999999998</v>
      </c>
      <c r="F1433" s="2">
        <v>2617.5500000000002</v>
      </c>
      <c r="G1433" s="2">
        <v>2610</v>
      </c>
      <c r="H1433" s="2">
        <v>2609.1999999999998</v>
      </c>
      <c r="I1433" s="2">
        <v>2621.06</v>
      </c>
      <c r="J1433" s="2">
        <v>3955</v>
      </c>
      <c r="K1433" s="2">
        <v>1505</v>
      </c>
      <c r="L1433">
        <v>37245</v>
      </c>
      <c r="M1433" s="2">
        <v>97621249.549999997</v>
      </c>
      <c r="N1433">
        <v>6563</v>
      </c>
    </row>
    <row r="1434" spans="1:14" x14ac:dyDescent="0.25">
      <c r="A1434" s="1">
        <v>44573</v>
      </c>
      <c r="B1434" t="s">
        <v>14</v>
      </c>
      <c r="C1434" s="2">
        <v>2616.4</v>
      </c>
      <c r="D1434" s="2">
        <v>2892.8</v>
      </c>
      <c r="E1434" s="2">
        <v>2616.4</v>
      </c>
      <c r="F1434" s="2">
        <v>2609.1999999999998</v>
      </c>
      <c r="G1434" s="2">
        <v>2860</v>
      </c>
      <c r="H1434" s="2">
        <v>2858.25</v>
      </c>
      <c r="I1434" s="2">
        <v>2800.89</v>
      </c>
      <c r="J1434" s="2">
        <v>3955</v>
      </c>
      <c r="K1434" s="2">
        <v>1505</v>
      </c>
      <c r="L1434">
        <v>650373</v>
      </c>
      <c r="M1434" s="2">
        <v>1821623822.7</v>
      </c>
      <c r="N1434">
        <v>72067</v>
      </c>
    </row>
    <row r="1435" spans="1:14" x14ac:dyDescent="0.25">
      <c r="A1435" s="1">
        <v>44574</v>
      </c>
      <c r="B1435" t="s">
        <v>14</v>
      </c>
      <c r="C1435" s="2">
        <v>2873</v>
      </c>
      <c r="D1435" s="2">
        <v>2895.1</v>
      </c>
      <c r="E1435" s="2">
        <v>2772.5</v>
      </c>
      <c r="F1435" s="2">
        <v>2858.25</v>
      </c>
      <c r="G1435" s="2">
        <v>2825</v>
      </c>
      <c r="H1435" s="2">
        <v>2831.2</v>
      </c>
      <c r="I1435" s="2">
        <v>2833.68</v>
      </c>
      <c r="J1435" s="2">
        <v>3955</v>
      </c>
      <c r="K1435" s="2">
        <v>1505</v>
      </c>
      <c r="L1435">
        <v>214383</v>
      </c>
      <c r="M1435" s="2">
        <v>607493576.25</v>
      </c>
      <c r="N1435">
        <v>26580</v>
      </c>
    </row>
    <row r="1436" spans="1:14" x14ac:dyDescent="0.25">
      <c r="A1436" s="1">
        <v>44575</v>
      </c>
      <c r="B1436" t="s">
        <v>14</v>
      </c>
      <c r="C1436" s="2">
        <v>2831.2</v>
      </c>
      <c r="D1436" s="2">
        <v>2949</v>
      </c>
      <c r="E1436" s="2">
        <v>2806</v>
      </c>
      <c r="F1436" s="2">
        <v>2831.2</v>
      </c>
      <c r="G1436" s="2">
        <v>2826.35</v>
      </c>
      <c r="H1436" s="2">
        <v>2834.65</v>
      </c>
      <c r="I1436" s="2">
        <v>2887.36</v>
      </c>
      <c r="J1436" s="2">
        <v>3955</v>
      </c>
      <c r="K1436" s="2">
        <v>1505</v>
      </c>
      <c r="L1436">
        <v>219784</v>
      </c>
      <c r="M1436" s="2">
        <v>634594954.35000002</v>
      </c>
      <c r="N1436">
        <v>25250</v>
      </c>
    </row>
    <row r="1437" spans="1:14" x14ac:dyDescent="0.25">
      <c r="A1437" s="1">
        <v>44578</v>
      </c>
      <c r="B1437" t="s">
        <v>14</v>
      </c>
      <c r="C1437" s="2">
        <v>2825</v>
      </c>
      <c r="D1437" s="2">
        <v>2840</v>
      </c>
      <c r="E1437" s="2">
        <v>2760.7</v>
      </c>
      <c r="F1437" s="2">
        <v>2834.65</v>
      </c>
      <c r="G1437" s="2">
        <v>2790</v>
      </c>
      <c r="H1437" s="2">
        <v>2789.2</v>
      </c>
      <c r="I1437" s="2">
        <v>2793.74</v>
      </c>
      <c r="J1437" s="2">
        <v>3955</v>
      </c>
      <c r="K1437" s="2">
        <v>1505</v>
      </c>
      <c r="L1437">
        <v>60175</v>
      </c>
      <c r="M1437" s="2">
        <v>168113507.90000001</v>
      </c>
      <c r="N1437">
        <v>8349</v>
      </c>
    </row>
    <row r="1438" spans="1:14" x14ac:dyDescent="0.25">
      <c r="A1438" s="1">
        <v>44579</v>
      </c>
      <c r="B1438" t="s">
        <v>14</v>
      </c>
      <c r="C1438" s="2">
        <v>2803.15</v>
      </c>
      <c r="D1438" s="2">
        <v>2809.65</v>
      </c>
      <c r="E1438" s="2">
        <v>2700.7</v>
      </c>
      <c r="F1438" s="2">
        <v>2789.2</v>
      </c>
      <c r="G1438" s="2">
        <v>2724</v>
      </c>
      <c r="H1438" s="2">
        <v>2710.9</v>
      </c>
      <c r="I1438" s="2">
        <v>2744.88</v>
      </c>
      <c r="J1438" s="2">
        <v>3955</v>
      </c>
      <c r="K1438" s="2">
        <v>1505</v>
      </c>
      <c r="L1438">
        <v>65916</v>
      </c>
      <c r="M1438" s="2">
        <v>180931187.94999999</v>
      </c>
      <c r="N1438">
        <v>9758</v>
      </c>
    </row>
    <row r="1439" spans="1:14" x14ac:dyDescent="0.25">
      <c r="A1439" s="1">
        <v>44580</v>
      </c>
      <c r="B1439" t="s">
        <v>14</v>
      </c>
      <c r="C1439" s="2">
        <v>2710</v>
      </c>
      <c r="D1439" s="2">
        <v>2768</v>
      </c>
      <c r="E1439" s="2">
        <v>2660</v>
      </c>
      <c r="F1439" s="2">
        <v>2710.9</v>
      </c>
      <c r="G1439" s="2">
        <v>2726.65</v>
      </c>
      <c r="H1439" s="2">
        <v>2735.45</v>
      </c>
      <c r="I1439" s="2">
        <v>2724.37</v>
      </c>
      <c r="J1439" s="2">
        <v>3955</v>
      </c>
      <c r="K1439" s="2">
        <v>1505</v>
      </c>
      <c r="L1439">
        <v>59339</v>
      </c>
      <c r="M1439" s="2">
        <v>161661351.65000001</v>
      </c>
      <c r="N1439">
        <v>9167</v>
      </c>
    </row>
    <row r="1440" spans="1:14" x14ac:dyDescent="0.25">
      <c r="A1440" s="1">
        <v>44581</v>
      </c>
      <c r="B1440" t="s">
        <v>14</v>
      </c>
      <c r="C1440" s="2">
        <v>2734.75</v>
      </c>
      <c r="D1440" s="2">
        <v>2734.75</v>
      </c>
      <c r="E1440" s="2">
        <v>2625</v>
      </c>
      <c r="F1440" s="2">
        <v>2735.45</v>
      </c>
      <c r="G1440" s="2">
        <v>2659.4</v>
      </c>
      <c r="H1440" s="2">
        <v>2651.7</v>
      </c>
      <c r="I1440" s="2">
        <v>2674.74</v>
      </c>
      <c r="J1440" s="2">
        <v>3955</v>
      </c>
      <c r="K1440" s="2">
        <v>1505</v>
      </c>
      <c r="L1440">
        <v>50993</v>
      </c>
      <c r="M1440" s="2">
        <v>136392886.25</v>
      </c>
      <c r="N1440">
        <v>7535</v>
      </c>
    </row>
    <row r="1441" spans="1:14" x14ac:dyDescent="0.25">
      <c r="A1441" s="1">
        <v>44582</v>
      </c>
      <c r="B1441" t="s">
        <v>14</v>
      </c>
      <c r="C1441" s="2">
        <v>2648</v>
      </c>
      <c r="D1441" s="2">
        <v>2652</v>
      </c>
      <c r="E1441" s="2">
        <v>2563</v>
      </c>
      <c r="F1441" s="2">
        <v>2651.7</v>
      </c>
      <c r="G1441" s="2">
        <v>2598</v>
      </c>
      <c r="H1441" s="2">
        <v>2586.9499999999998</v>
      </c>
      <c r="I1441" s="2">
        <v>2613.4299999999998</v>
      </c>
      <c r="J1441" s="2">
        <v>3955</v>
      </c>
      <c r="K1441" s="2">
        <v>1505</v>
      </c>
      <c r="L1441">
        <v>41382</v>
      </c>
      <c r="M1441" s="2">
        <v>108148885.5</v>
      </c>
      <c r="N1441">
        <v>6479</v>
      </c>
    </row>
    <row r="1442" spans="1:14" x14ac:dyDescent="0.25">
      <c r="A1442" s="1">
        <v>44585</v>
      </c>
      <c r="B1442" t="s">
        <v>14</v>
      </c>
      <c r="C1442" s="2">
        <v>2551.1</v>
      </c>
      <c r="D1442" s="2">
        <v>2590.5500000000002</v>
      </c>
      <c r="E1442" s="2">
        <v>2430.75</v>
      </c>
      <c r="F1442" s="2">
        <v>2586.9499999999998</v>
      </c>
      <c r="G1442" s="2">
        <v>2480</v>
      </c>
      <c r="H1442" s="2">
        <v>2477.0500000000002</v>
      </c>
      <c r="I1442" s="2">
        <v>2492.6799999999998</v>
      </c>
      <c r="J1442" s="2">
        <v>3955</v>
      </c>
      <c r="K1442" s="2">
        <v>1505</v>
      </c>
      <c r="L1442">
        <v>58412</v>
      </c>
      <c r="M1442" s="2">
        <v>145602346.19999999</v>
      </c>
      <c r="N1442">
        <v>9702</v>
      </c>
    </row>
    <row r="1443" spans="1:14" x14ac:dyDescent="0.25">
      <c r="A1443" s="1">
        <v>44586</v>
      </c>
      <c r="B1443" t="s">
        <v>14</v>
      </c>
      <c r="C1443" s="2">
        <v>2450</v>
      </c>
      <c r="D1443" s="2">
        <v>2588</v>
      </c>
      <c r="E1443" s="2">
        <v>2406.9499999999998</v>
      </c>
      <c r="F1443" s="2">
        <v>2477.0500000000002</v>
      </c>
      <c r="G1443" s="2">
        <v>2536</v>
      </c>
      <c r="H1443" s="2">
        <v>2532.1999999999998</v>
      </c>
      <c r="I1443" s="2">
        <v>2523.46</v>
      </c>
      <c r="J1443" s="2">
        <v>3955</v>
      </c>
      <c r="K1443" s="2">
        <v>1505</v>
      </c>
      <c r="L1443">
        <v>81399</v>
      </c>
      <c r="M1443" s="2">
        <v>205407286.80000001</v>
      </c>
      <c r="N1443">
        <v>14965</v>
      </c>
    </row>
    <row r="1444" spans="1:14" x14ac:dyDescent="0.25">
      <c r="A1444" s="1">
        <v>44588</v>
      </c>
      <c r="B1444" t="s">
        <v>14</v>
      </c>
      <c r="C1444" s="2">
        <v>2520</v>
      </c>
      <c r="D1444" s="2">
        <v>2619</v>
      </c>
      <c r="E1444" s="2">
        <v>2485</v>
      </c>
      <c r="F1444" s="2">
        <v>2532.1999999999998</v>
      </c>
      <c r="G1444" s="2">
        <v>2576.1</v>
      </c>
      <c r="H1444" s="2">
        <v>2579.1</v>
      </c>
      <c r="I1444" s="2">
        <v>2570.08</v>
      </c>
      <c r="J1444" s="2">
        <v>3955</v>
      </c>
      <c r="K1444" s="2">
        <v>1505</v>
      </c>
      <c r="L1444">
        <v>54555</v>
      </c>
      <c r="M1444" s="2">
        <v>140210583.25</v>
      </c>
      <c r="N1444">
        <v>9572</v>
      </c>
    </row>
    <row r="1445" spans="1:14" x14ac:dyDescent="0.25">
      <c r="A1445" s="1">
        <v>44589</v>
      </c>
      <c r="B1445" t="s">
        <v>14</v>
      </c>
      <c r="C1445" s="2">
        <v>2600.6999999999998</v>
      </c>
      <c r="D1445" s="2">
        <v>2650</v>
      </c>
      <c r="E1445" s="2">
        <v>2550</v>
      </c>
      <c r="F1445" s="2">
        <v>2579.1</v>
      </c>
      <c r="G1445" s="2">
        <v>2559.9</v>
      </c>
      <c r="H1445" s="2">
        <v>2559.5</v>
      </c>
      <c r="I1445" s="2">
        <v>2600.98</v>
      </c>
      <c r="J1445" s="2">
        <v>3955</v>
      </c>
      <c r="K1445" s="2">
        <v>1505</v>
      </c>
      <c r="L1445">
        <v>41941</v>
      </c>
      <c r="M1445" s="2">
        <v>109087679.15000001</v>
      </c>
      <c r="N1445">
        <v>7211</v>
      </c>
    </row>
    <row r="1446" spans="1:14" x14ac:dyDescent="0.25">
      <c r="A1446" s="1">
        <v>44592</v>
      </c>
      <c r="B1446" t="s">
        <v>14</v>
      </c>
      <c r="C1446" s="2">
        <v>2588.85</v>
      </c>
      <c r="D1446" s="2">
        <v>2629.75</v>
      </c>
      <c r="E1446" s="2">
        <v>2550.1</v>
      </c>
      <c r="F1446" s="2">
        <v>2559.5</v>
      </c>
      <c r="G1446" s="2">
        <v>2560</v>
      </c>
      <c r="H1446" s="2">
        <v>2566.9</v>
      </c>
      <c r="I1446" s="2">
        <v>2586.0300000000002</v>
      </c>
      <c r="J1446" s="2">
        <v>3955</v>
      </c>
      <c r="K1446" s="2">
        <v>1505</v>
      </c>
      <c r="L1446">
        <v>24882</v>
      </c>
      <c r="M1446" s="2">
        <v>64345711.100000001</v>
      </c>
      <c r="N1446">
        <v>4442</v>
      </c>
    </row>
    <row r="1447" spans="1:14" x14ac:dyDescent="0.25">
      <c r="A1447" s="1">
        <v>44593</v>
      </c>
      <c r="B1447" t="s">
        <v>14</v>
      </c>
      <c r="C1447" s="2">
        <v>2609.0500000000002</v>
      </c>
      <c r="D1447" s="2">
        <v>2609.0500000000002</v>
      </c>
      <c r="E1447" s="2">
        <v>2551.9</v>
      </c>
      <c r="F1447" s="2">
        <v>2566.9</v>
      </c>
      <c r="G1447" s="2">
        <v>2570</v>
      </c>
      <c r="H1447" s="2">
        <v>2566.1999999999998</v>
      </c>
      <c r="I1447" s="2">
        <v>2573.0700000000002</v>
      </c>
      <c r="J1447" s="2">
        <v>3955</v>
      </c>
      <c r="K1447" s="2">
        <v>1505</v>
      </c>
      <c r="L1447">
        <v>34897</v>
      </c>
      <c r="M1447" s="2">
        <v>89792422.099999994</v>
      </c>
      <c r="N1447">
        <v>6008</v>
      </c>
    </row>
    <row r="1448" spans="1:14" x14ac:dyDescent="0.25">
      <c r="A1448" s="1">
        <v>44594</v>
      </c>
      <c r="B1448" t="s">
        <v>14</v>
      </c>
      <c r="C1448" s="2">
        <v>2576.5</v>
      </c>
      <c r="D1448" s="2">
        <v>2643.9</v>
      </c>
      <c r="E1448" s="2">
        <v>2576.5</v>
      </c>
      <c r="F1448" s="2">
        <v>2566.1999999999998</v>
      </c>
      <c r="G1448" s="2">
        <v>2616</v>
      </c>
      <c r="H1448" s="2">
        <v>2618.75</v>
      </c>
      <c r="I1448" s="2">
        <v>2620.0100000000002</v>
      </c>
      <c r="J1448" s="2">
        <v>3955</v>
      </c>
      <c r="K1448" s="2">
        <v>1505</v>
      </c>
      <c r="L1448">
        <v>35635</v>
      </c>
      <c r="M1448" s="2">
        <v>93364231.049999997</v>
      </c>
      <c r="N1448">
        <v>5140</v>
      </c>
    </row>
    <row r="1449" spans="1:14" x14ac:dyDescent="0.25">
      <c r="A1449" s="1">
        <v>44595</v>
      </c>
      <c r="B1449" t="s">
        <v>14</v>
      </c>
      <c r="C1449" s="2">
        <v>2631</v>
      </c>
      <c r="D1449" s="2">
        <v>2683</v>
      </c>
      <c r="E1449" s="2">
        <v>2612</v>
      </c>
      <c r="F1449" s="2">
        <v>2618.75</v>
      </c>
      <c r="G1449" s="2">
        <v>2630</v>
      </c>
      <c r="H1449" s="2">
        <v>2629.75</v>
      </c>
      <c r="I1449" s="2">
        <v>2639.12</v>
      </c>
      <c r="J1449" s="2">
        <v>3955</v>
      </c>
      <c r="K1449" s="2">
        <v>1505</v>
      </c>
      <c r="L1449">
        <v>47890</v>
      </c>
      <c r="M1449" s="2">
        <v>126387226.5</v>
      </c>
      <c r="N1449">
        <v>6950</v>
      </c>
    </row>
    <row r="1450" spans="1:14" x14ac:dyDescent="0.25">
      <c r="A1450" s="1">
        <v>44596</v>
      </c>
      <c r="B1450" t="s">
        <v>14</v>
      </c>
      <c r="C1450" s="2">
        <v>2630</v>
      </c>
      <c r="D1450" s="2">
        <v>2657</v>
      </c>
      <c r="E1450" s="2">
        <v>2375</v>
      </c>
      <c r="F1450" s="2">
        <v>2629.75</v>
      </c>
      <c r="G1450" s="2">
        <v>2400</v>
      </c>
      <c r="H1450" s="2">
        <v>2398.8000000000002</v>
      </c>
      <c r="I1450" s="2">
        <v>2434.42</v>
      </c>
      <c r="J1450" s="2">
        <v>3955</v>
      </c>
      <c r="K1450" s="2">
        <v>1505</v>
      </c>
      <c r="L1450">
        <v>473857</v>
      </c>
      <c r="M1450" s="2">
        <v>1153564950.4000001</v>
      </c>
      <c r="N1450">
        <v>55542</v>
      </c>
    </row>
    <row r="1451" spans="1:14" x14ac:dyDescent="0.25">
      <c r="A1451" s="1">
        <v>44599</v>
      </c>
      <c r="B1451" t="s">
        <v>14</v>
      </c>
      <c r="C1451" s="2">
        <v>2380</v>
      </c>
      <c r="D1451" s="2">
        <v>2425.5500000000002</v>
      </c>
      <c r="E1451" s="2">
        <v>2250</v>
      </c>
      <c r="F1451" s="2">
        <v>2398.8000000000002</v>
      </c>
      <c r="G1451" s="2">
        <v>2280</v>
      </c>
      <c r="H1451" s="2">
        <v>2280.3000000000002</v>
      </c>
      <c r="I1451" s="2">
        <v>2330.5700000000002</v>
      </c>
      <c r="J1451" s="2">
        <v>3955</v>
      </c>
      <c r="K1451" s="2">
        <v>1505</v>
      </c>
      <c r="L1451">
        <v>159662</v>
      </c>
      <c r="M1451" s="2">
        <v>372102755.35000002</v>
      </c>
      <c r="N1451">
        <v>17878</v>
      </c>
    </row>
    <row r="1452" spans="1:14" x14ac:dyDescent="0.25">
      <c r="A1452" s="1">
        <v>44600</v>
      </c>
      <c r="B1452" t="s">
        <v>14</v>
      </c>
      <c r="C1452" s="2">
        <v>2298</v>
      </c>
      <c r="D1452" s="2">
        <v>2319.25</v>
      </c>
      <c r="E1452" s="2">
        <v>2231</v>
      </c>
      <c r="F1452" s="2">
        <v>2280.3000000000002</v>
      </c>
      <c r="G1452" s="2">
        <v>2247</v>
      </c>
      <c r="H1452" s="2">
        <v>2253.9499999999998</v>
      </c>
      <c r="I1452" s="2">
        <v>2263.12</v>
      </c>
      <c r="J1452" s="2">
        <v>3955</v>
      </c>
      <c r="K1452" s="2">
        <v>1505</v>
      </c>
      <c r="L1452">
        <v>70590</v>
      </c>
      <c r="M1452" s="2">
        <v>159753378.15000001</v>
      </c>
      <c r="N1452">
        <v>9881</v>
      </c>
    </row>
    <row r="1453" spans="1:14" x14ac:dyDescent="0.25">
      <c r="A1453" s="1">
        <v>44601</v>
      </c>
      <c r="B1453" t="s">
        <v>14</v>
      </c>
      <c r="C1453" s="2">
        <v>2269.5</v>
      </c>
      <c r="D1453" s="2">
        <v>2284.9499999999998</v>
      </c>
      <c r="E1453" s="2">
        <v>2230.0500000000002</v>
      </c>
      <c r="F1453" s="2">
        <v>2253.9499999999998</v>
      </c>
      <c r="G1453" s="2">
        <v>2241.4499999999998</v>
      </c>
      <c r="H1453" s="2">
        <v>2242.9499999999998</v>
      </c>
      <c r="I1453" s="2">
        <v>2258.37</v>
      </c>
      <c r="J1453" s="2">
        <v>3955</v>
      </c>
      <c r="K1453" s="2">
        <v>1505</v>
      </c>
      <c r="L1453">
        <v>44030</v>
      </c>
      <c r="M1453" s="2">
        <v>99436234.349999994</v>
      </c>
      <c r="N1453">
        <v>6215</v>
      </c>
    </row>
    <row r="1454" spans="1:14" x14ac:dyDescent="0.25">
      <c r="A1454" s="1">
        <v>44602</v>
      </c>
      <c r="B1454" t="s">
        <v>14</v>
      </c>
      <c r="C1454" s="2">
        <v>2249</v>
      </c>
      <c r="D1454" s="2">
        <v>2273.1999999999998</v>
      </c>
      <c r="E1454" s="2">
        <v>2188</v>
      </c>
      <c r="F1454" s="2">
        <v>2242.9499999999998</v>
      </c>
      <c r="G1454" s="2">
        <v>2195.8000000000002</v>
      </c>
      <c r="H1454" s="2">
        <v>2198.15</v>
      </c>
      <c r="I1454" s="2">
        <v>2211.5300000000002</v>
      </c>
      <c r="J1454" s="2">
        <v>3955</v>
      </c>
      <c r="K1454" s="2">
        <v>1505</v>
      </c>
      <c r="L1454">
        <v>62622</v>
      </c>
      <c r="M1454" s="2">
        <v>138490443.5</v>
      </c>
      <c r="N1454">
        <v>7925</v>
      </c>
    </row>
    <row r="1455" spans="1:14" x14ac:dyDescent="0.25">
      <c r="A1455" s="1">
        <v>44603</v>
      </c>
      <c r="B1455" t="s">
        <v>14</v>
      </c>
      <c r="C1455" s="2">
        <v>2198</v>
      </c>
      <c r="D1455" s="2">
        <v>2221.75</v>
      </c>
      <c r="E1455" s="2">
        <v>2176.35</v>
      </c>
      <c r="F1455" s="2">
        <v>2198.15</v>
      </c>
      <c r="G1455" s="2">
        <v>2184</v>
      </c>
      <c r="H1455" s="2">
        <v>2186.25</v>
      </c>
      <c r="I1455" s="2">
        <v>2202</v>
      </c>
      <c r="J1455" s="2">
        <v>3955</v>
      </c>
      <c r="K1455" s="2">
        <v>1505</v>
      </c>
      <c r="L1455">
        <v>56292</v>
      </c>
      <c r="M1455" s="2">
        <v>123955064.25</v>
      </c>
      <c r="N1455">
        <v>8671</v>
      </c>
    </row>
    <row r="1456" spans="1:14" x14ac:dyDescent="0.25">
      <c r="A1456" s="1">
        <v>44606</v>
      </c>
      <c r="B1456" t="s">
        <v>14</v>
      </c>
      <c r="C1456" s="2">
        <v>2100.0500000000002</v>
      </c>
      <c r="D1456" s="2">
        <v>2142.5500000000002</v>
      </c>
      <c r="E1456" s="2">
        <v>2055.5</v>
      </c>
      <c r="F1456" s="2">
        <v>2186.25</v>
      </c>
      <c r="G1456" s="2">
        <v>2055.5</v>
      </c>
      <c r="H1456" s="2">
        <v>2066.6999999999998</v>
      </c>
      <c r="I1456" s="2">
        <v>2095.7199999999998</v>
      </c>
      <c r="J1456" s="2">
        <v>3955</v>
      </c>
      <c r="K1456" s="2">
        <v>1505</v>
      </c>
      <c r="L1456">
        <v>55678</v>
      </c>
      <c r="M1456" s="2">
        <v>116685457.7</v>
      </c>
      <c r="N1456">
        <v>9382</v>
      </c>
    </row>
    <row r="1457" spans="1:14" x14ac:dyDescent="0.25">
      <c r="A1457" s="1">
        <v>44607</v>
      </c>
      <c r="B1457" t="s">
        <v>14</v>
      </c>
      <c r="C1457" s="2">
        <v>2068.35</v>
      </c>
      <c r="D1457" s="2">
        <v>2123.5</v>
      </c>
      <c r="E1457" s="2">
        <v>2032.1</v>
      </c>
      <c r="F1457" s="2">
        <v>2066.6999999999998</v>
      </c>
      <c r="G1457" s="2">
        <v>2099</v>
      </c>
      <c r="H1457" s="2">
        <v>2104.1</v>
      </c>
      <c r="I1457" s="2">
        <v>2086.2800000000002</v>
      </c>
      <c r="J1457" s="2">
        <v>3955</v>
      </c>
      <c r="K1457" s="2">
        <v>1505</v>
      </c>
      <c r="L1457">
        <v>51153</v>
      </c>
      <c r="M1457" s="2">
        <v>106719466.05</v>
      </c>
      <c r="N1457">
        <v>8421</v>
      </c>
    </row>
    <row r="1458" spans="1:14" x14ac:dyDescent="0.25">
      <c r="A1458" s="1">
        <v>44608</v>
      </c>
      <c r="B1458" t="s">
        <v>14</v>
      </c>
      <c r="C1458" s="2">
        <v>2118</v>
      </c>
      <c r="D1458" s="2">
        <v>2237</v>
      </c>
      <c r="E1458" s="2">
        <v>2105</v>
      </c>
      <c r="F1458" s="2">
        <v>2104.1</v>
      </c>
      <c r="G1458" s="2">
        <v>2197</v>
      </c>
      <c r="H1458" s="2">
        <v>2190.1999999999998</v>
      </c>
      <c r="I1458" s="2">
        <v>2184.0100000000002</v>
      </c>
      <c r="J1458" s="2">
        <v>3955</v>
      </c>
      <c r="K1458" s="2">
        <v>1505</v>
      </c>
      <c r="L1458">
        <v>91848</v>
      </c>
      <c r="M1458" s="2">
        <v>200596653.94999999</v>
      </c>
      <c r="N1458">
        <v>14200</v>
      </c>
    </row>
    <row r="1459" spans="1:14" x14ac:dyDescent="0.25">
      <c r="A1459" s="1">
        <v>44609</v>
      </c>
      <c r="B1459" t="s">
        <v>14</v>
      </c>
      <c r="C1459" s="2">
        <v>2196.3000000000002</v>
      </c>
      <c r="D1459" s="2">
        <v>2208.9499999999998</v>
      </c>
      <c r="E1459" s="2">
        <v>2146.5500000000002</v>
      </c>
      <c r="F1459" s="2">
        <v>2190.1999999999998</v>
      </c>
      <c r="G1459" s="2">
        <v>2151</v>
      </c>
      <c r="H1459" s="2">
        <v>2154.85</v>
      </c>
      <c r="I1459" s="2">
        <v>2174.56</v>
      </c>
      <c r="J1459" s="2">
        <v>3955</v>
      </c>
      <c r="K1459" s="2">
        <v>1505</v>
      </c>
      <c r="L1459">
        <v>38344</v>
      </c>
      <c r="M1459" s="2">
        <v>83381460.700000003</v>
      </c>
      <c r="N1459">
        <v>5990</v>
      </c>
    </row>
    <row r="1460" spans="1:14" x14ac:dyDescent="0.25">
      <c r="A1460" s="1">
        <v>44610</v>
      </c>
      <c r="B1460" t="s">
        <v>14</v>
      </c>
      <c r="C1460" s="2">
        <v>2141.1</v>
      </c>
      <c r="D1460" s="2">
        <v>2174.9499999999998</v>
      </c>
      <c r="E1460" s="2">
        <v>2021.1</v>
      </c>
      <c r="F1460" s="2">
        <v>2154.85</v>
      </c>
      <c r="G1460" s="2">
        <v>2108</v>
      </c>
      <c r="H1460" s="2">
        <v>2099.0500000000002</v>
      </c>
      <c r="I1460" s="2">
        <v>2097.8000000000002</v>
      </c>
      <c r="J1460" s="2">
        <v>3955</v>
      </c>
      <c r="K1460" s="2">
        <v>1505</v>
      </c>
      <c r="L1460">
        <v>152702</v>
      </c>
      <c r="M1460" s="2">
        <v>320338788.14999998</v>
      </c>
      <c r="N1460">
        <v>20449</v>
      </c>
    </row>
    <row r="1461" spans="1:14" x14ac:dyDescent="0.25">
      <c r="A1461" s="1">
        <v>44613</v>
      </c>
      <c r="B1461" t="s">
        <v>14</v>
      </c>
      <c r="C1461" s="2">
        <v>2058.9499999999998</v>
      </c>
      <c r="D1461" s="2">
        <v>2063.15</v>
      </c>
      <c r="E1461" s="2">
        <v>2007</v>
      </c>
      <c r="F1461" s="2">
        <v>2099.0500000000002</v>
      </c>
      <c r="G1461" s="2">
        <v>2014</v>
      </c>
      <c r="H1461" s="2">
        <v>2013.45</v>
      </c>
      <c r="I1461" s="2">
        <v>2027.6</v>
      </c>
      <c r="J1461" s="2">
        <v>3955</v>
      </c>
      <c r="K1461" s="2">
        <v>1505</v>
      </c>
      <c r="L1461">
        <v>83694</v>
      </c>
      <c r="M1461" s="2">
        <v>169697632</v>
      </c>
      <c r="N1461">
        <v>11229</v>
      </c>
    </row>
    <row r="1462" spans="1:14" x14ac:dyDescent="0.25">
      <c r="A1462" s="1">
        <v>44614</v>
      </c>
      <c r="B1462" t="s">
        <v>14</v>
      </c>
      <c r="C1462" s="2">
        <v>1965</v>
      </c>
      <c r="D1462" s="2">
        <v>1989.95</v>
      </c>
      <c r="E1462" s="2">
        <v>1950</v>
      </c>
      <c r="F1462" s="2">
        <v>2013.45</v>
      </c>
      <c r="G1462" s="2">
        <v>1975</v>
      </c>
      <c r="H1462" s="2">
        <v>1974.35</v>
      </c>
      <c r="I1462" s="2">
        <v>1975.92</v>
      </c>
      <c r="J1462" s="2">
        <v>3955</v>
      </c>
      <c r="K1462" s="2">
        <v>1505</v>
      </c>
      <c r="L1462">
        <v>40382</v>
      </c>
      <c r="M1462" s="2">
        <v>79791453.700000003</v>
      </c>
      <c r="N1462">
        <v>6532</v>
      </c>
    </row>
    <row r="1463" spans="1:14" x14ac:dyDescent="0.25">
      <c r="A1463" s="1">
        <v>44615</v>
      </c>
      <c r="B1463" t="s">
        <v>14</v>
      </c>
      <c r="C1463" s="2">
        <v>2000</v>
      </c>
      <c r="D1463" s="2">
        <v>2028.5</v>
      </c>
      <c r="E1463" s="2">
        <v>1985</v>
      </c>
      <c r="F1463" s="2">
        <v>1974.35</v>
      </c>
      <c r="G1463" s="2">
        <v>2005</v>
      </c>
      <c r="H1463" s="2">
        <v>1998.15</v>
      </c>
      <c r="I1463" s="2">
        <v>2011.48</v>
      </c>
      <c r="J1463" s="2">
        <v>3955</v>
      </c>
      <c r="K1463" s="2">
        <v>1505</v>
      </c>
      <c r="L1463">
        <v>27176</v>
      </c>
      <c r="M1463" s="2">
        <v>54663935.899999999</v>
      </c>
      <c r="N1463">
        <v>4765</v>
      </c>
    </row>
    <row r="1464" spans="1:14" x14ac:dyDescent="0.25">
      <c r="A1464" s="1">
        <v>44616</v>
      </c>
      <c r="B1464" t="s">
        <v>14</v>
      </c>
      <c r="C1464" s="2">
        <v>1911</v>
      </c>
      <c r="D1464" s="2">
        <v>1965</v>
      </c>
      <c r="E1464" s="2">
        <v>1896.95</v>
      </c>
      <c r="F1464" s="2">
        <v>1998.15</v>
      </c>
      <c r="G1464" s="2">
        <v>1898</v>
      </c>
      <c r="H1464" s="2">
        <v>1898.45</v>
      </c>
      <c r="I1464" s="2">
        <v>1923.65</v>
      </c>
      <c r="J1464" s="2">
        <v>3955</v>
      </c>
      <c r="K1464" s="2">
        <v>1505</v>
      </c>
      <c r="L1464">
        <v>56643</v>
      </c>
      <c r="M1464" s="2">
        <v>108961141.25</v>
      </c>
      <c r="N1464">
        <v>8623</v>
      </c>
    </row>
    <row r="1465" spans="1:14" x14ac:dyDescent="0.25">
      <c r="A1465" s="1">
        <v>44617</v>
      </c>
      <c r="B1465" t="s">
        <v>14</v>
      </c>
      <c r="C1465" s="2">
        <v>1944</v>
      </c>
      <c r="D1465" s="2">
        <v>1989.6</v>
      </c>
      <c r="E1465" s="2">
        <v>1922</v>
      </c>
      <c r="F1465" s="2">
        <v>1898.45</v>
      </c>
      <c r="G1465" s="2">
        <v>1944</v>
      </c>
      <c r="H1465" s="2">
        <v>1947.55</v>
      </c>
      <c r="I1465" s="2">
        <v>1963.33</v>
      </c>
      <c r="J1465" s="2">
        <v>3955</v>
      </c>
      <c r="K1465" s="2">
        <v>1505</v>
      </c>
      <c r="L1465">
        <v>54214</v>
      </c>
      <c r="M1465" s="2">
        <v>106439729.8</v>
      </c>
      <c r="N1465">
        <v>7268</v>
      </c>
    </row>
    <row r="1466" spans="1:14" x14ac:dyDescent="0.25">
      <c r="A1466" s="1">
        <v>44620</v>
      </c>
      <c r="B1466" t="s">
        <v>14</v>
      </c>
      <c r="C1466" s="2">
        <v>1920</v>
      </c>
      <c r="D1466" s="2">
        <v>2025</v>
      </c>
      <c r="E1466" s="2">
        <v>1902.3</v>
      </c>
      <c r="F1466" s="2">
        <v>1947.55</v>
      </c>
      <c r="G1466" s="2">
        <v>2010</v>
      </c>
      <c r="H1466" s="2">
        <v>1999.15</v>
      </c>
      <c r="I1466" s="2">
        <v>1966.34</v>
      </c>
      <c r="J1466" s="2">
        <v>3955</v>
      </c>
      <c r="K1466" s="2">
        <v>1505</v>
      </c>
      <c r="L1466">
        <v>47927</v>
      </c>
      <c r="M1466" s="2">
        <v>94240771.25</v>
      </c>
      <c r="N1466">
        <v>7877</v>
      </c>
    </row>
    <row r="1467" spans="1:14" x14ac:dyDescent="0.25">
      <c r="A1467" s="1">
        <v>44622</v>
      </c>
      <c r="B1467" t="s">
        <v>14</v>
      </c>
      <c r="C1467" s="2">
        <v>2010</v>
      </c>
      <c r="D1467" s="2">
        <v>2074</v>
      </c>
      <c r="E1467" s="2">
        <v>2010</v>
      </c>
      <c r="F1467" s="2">
        <v>1999.15</v>
      </c>
      <c r="G1467" s="2">
        <v>2029.2</v>
      </c>
      <c r="H1467" s="2">
        <v>2030.6</v>
      </c>
      <c r="I1467" s="2">
        <v>2040.1</v>
      </c>
      <c r="J1467" s="2">
        <v>3955</v>
      </c>
      <c r="K1467" s="2">
        <v>1505</v>
      </c>
      <c r="L1467">
        <v>47924</v>
      </c>
      <c r="M1467" s="2">
        <v>97769814.049999997</v>
      </c>
      <c r="N1467">
        <v>7682</v>
      </c>
    </row>
    <row r="1468" spans="1:14" x14ac:dyDescent="0.25">
      <c r="A1468" s="1">
        <v>44623</v>
      </c>
      <c r="B1468" t="s">
        <v>14</v>
      </c>
      <c r="C1468" s="2">
        <v>2095</v>
      </c>
      <c r="D1468" s="2">
        <v>2095</v>
      </c>
      <c r="E1468" s="2">
        <v>2005.55</v>
      </c>
      <c r="F1468" s="2">
        <v>2030.6</v>
      </c>
      <c r="G1468" s="2">
        <v>2020</v>
      </c>
      <c r="H1468" s="2">
        <v>2018.15</v>
      </c>
      <c r="I1468" s="2">
        <v>2046.59</v>
      </c>
      <c r="J1468" s="2">
        <v>3955</v>
      </c>
      <c r="K1468" s="2">
        <v>1505</v>
      </c>
      <c r="L1468">
        <v>30184</v>
      </c>
      <c r="M1468" s="2">
        <v>61774285.899999999</v>
      </c>
      <c r="N1468">
        <v>4614</v>
      </c>
    </row>
    <row r="1469" spans="1:14" x14ac:dyDescent="0.25">
      <c r="A1469" s="1">
        <v>44624</v>
      </c>
      <c r="B1469" t="s">
        <v>14</v>
      </c>
      <c r="C1469" s="2">
        <v>2035</v>
      </c>
      <c r="D1469" s="2">
        <v>2035</v>
      </c>
      <c r="E1469" s="2">
        <v>1977</v>
      </c>
      <c r="F1469" s="2">
        <v>2018.15</v>
      </c>
      <c r="G1469" s="2">
        <v>1998</v>
      </c>
      <c r="H1469" s="2">
        <v>1986.8</v>
      </c>
      <c r="I1469" s="2">
        <v>1994.94</v>
      </c>
      <c r="J1469" s="2">
        <v>3955</v>
      </c>
      <c r="K1469" s="2">
        <v>1505</v>
      </c>
      <c r="L1469">
        <v>22120</v>
      </c>
      <c r="M1469" s="2">
        <v>44128003.600000001</v>
      </c>
      <c r="N1469">
        <v>4281</v>
      </c>
    </row>
  </sheetData>
  <autoFilter ref="A1:N1441" xr:uid="{D39701AA-B4A8-489D-BA6B-AEFD0C4080DA}"/>
  <sortState xmlns:xlrd2="http://schemas.microsoft.com/office/spreadsheetml/2017/richdata2" ref="A2:N249">
    <sortCondition ref="A2:A2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DEA9-9C4C-4AB3-B598-E3080F0FA76D}">
  <dimension ref="A1:U55"/>
  <sheetViews>
    <sheetView zoomScaleNormal="100" workbookViewId="0">
      <pane ySplit="1" topLeftCell="A46" activePane="bottomLeft" state="frozen"/>
      <selection pane="bottomLeft" activeCell="D57" sqref="D57"/>
    </sheetView>
  </sheetViews>
  <sheetFormatPr defaultRowHeight="15.75" x14ac:dyDescent="0.25"/>
  <cols>
    <col min="1" max="1" width="21.5703125" style="35" customWidth="1"/>
    <col min="2" max="2" width="10.7109375" style="21" bestFit="1" customWidth="1"/>
    <col min="3" max="5" width="10.7109375" style="22" bestFit="1" customWidth="1"/>
    <col min="6" max="8" width="10.140625" style="22" bestFit="1" customWidth="1"/>
    <col min="9" max="9" width="10.7109375" style="22" bestFit="1" customWidth="1"/>
    <col min="10" max="10" width="10.140625" style="22" bestFit="1" customWidth="1"/>
    <col min="11" max="11" width="10" style="22" customWidth="1"/>
    <col min="12" max="12" width="10.7109375" style="22" bestFit="1" customWidth="1"/>
    <col min="13" max="13" width="10.140625" style="22" bestFit="1" customWidth="1"/>
    <col min="14" max="16384" width="9.140625" style="22"/>
  </cols>
  <sheetData>
    <row r="1" spans="1:21" s="20" customFormat="1" ht="18.75" x14ac:dyDescent="0.3">
      <c r="A1" s="131" t="s">
        <v>68</v>
      </c>
      <c r="B1" s="19" t="s">
        <v>15</v>
      </c>
      <c r="C1" s="20" t="s">
        <v>16</v>
      </c>
      <c r="D1" s="20" t="s">
        <v>17</v>
      </c>
      <c r="E1" s="20" t="s">
        <v>18</v>
      </c>
      <c r="F1" s="43" t="s">
        <v>83</v>
      </c>
      <c r="G1" s="43" t="s">
        <v>84</v>
      </c>
      <c r="H1" s="43" t="s">
        <v>65</v>
      </c>
      <c r="I1" s="43" t="s">
        <v>66</v>
      </c>
      <c r="J1" s="20" t="s">
        <v>109</v>
      </c>
      <c r="K1" s="20" t="s">
        <v>107</v>
      </c>
      <c r="L1" s="20" t="s">
        <v>108</v>
      </c>
      <c r="M1" s="20" t="s">
        <v>110</v>
      </c>
    </row>
    <row r="2" spans="1:21" s="20" customFormat="1" x14ac:dyDescent="0.25">
      <c r="A2" s="35" t="s">
        <v>69</v>
      </c>
      <c r="B2" s="21">
        <v>247557.86</v>
      </c>
      <c r="C2" s="21">
        <v>268881.46000000002</v>
      </c>
      <c r="D2" s="21">
        <v>304313.51</v>
      </c>
      <c r="E2" s="21">
        <v>326102.33</v>
      </c>
      <c r="F2" s="44">
        <v>54154</v>
      </c>
      <c r="G2" s="44">
        <v>70206</v>
      </c>
      <c r="H2" s="45">
        <v>93168</v>
      </c>
      <c r="I2" s="45">
        <v>94135</v>
      </c>
      <c r="J2" s="22">
        <f>SUM(F2:I2)</f>
        <v>311663</v>
      </c>
      <c r="K2" s="22">
        <v>108468</v>
      </c>
      <c r="L2" s="128">
        <v>98776</v>
      </c>
      <c r="M2" s="22">
        <v>109850</v>
      </c>
    </row>
    <row r="3" spans="1:21" x14ac:dyDescent="0.25">
      <c r="A3" s="35" t="s">
        <v>19</v>
      </c>
      <c r="B3" s="21">
        <v>165080.79</v>
      </c>
      <c r="C3" s="21">
        <v>169412.59</v>
      </c>
      <c r="D3" s="21">
        <v>206919.83</v>
      </c>
      <c r="E3" s="21">
        <v>245505.93</v>
      </c>
      <c r="F3" s="44">
        <v>37833</v>
      </c>
      <c r="G3" s="44">
        <v>49405</v>
      </c>
      <c r="H3" s="45">
        <v>59360</v>
      </c>
      <c r="I3" s="45">
        <v>69613</v>
      </c>
      <c r="J3" s="22">
        <f>SUM(F3:I3)</f>
        <v>216211</v>
      </c>
      <c r="K3" s="128">
        <v>77448</v>
      </c>
      <c r="L3" s="22">
        <v>74271</v>
      </c>
      <c r="M3" s="22">
        <v>86078</v>
      </c>
      <c r="N3" s="135">
        <f>(M3-H3)/H3</f>
        <v>0.45010107816711592</v>
      </c>
    </row>
    <row r="4" spans="1:21" x14ac:dyDescent="0.25">
      <c r="A4" s="64" t="s">
        <v>20</v>
      </c>
      <c r="B4" s="74">
        <f>B2-B3</f>
        <v>82477.069999999978</v>
      </c>
      <c r="C4" s="89">
        <f t="shared" ref="C4:M4" si="0">C2-C3</f>
        <v>99468.870000000024</v>
      </c>
      <c r="D4" s="74">
        <f t="shared" si="0"/>
        <v>97393.680000000022</v>
      </c>
      <c r="E4" s="74">
        <f t="shared" si="0"/>
        <v>80596.400000000023</v>
      </c>
      <c r="F4" s="75">
        <f t="shared" si="0"/>
        <v>16321</v>
      </c>
      <c r="G4" s="75">
        <f t="shared" si="0"/>
        <v>20801</v>
      </c>
      <c r="H4" s="75">
        <f t="shared" si="0"/>
        <v>33808</v>
      </c>
      <c r="I4" s="75">
        <f t="shared" si="0"/>
        <v>24522</v>
      </c>
      <c r="J4" s="76">
        <f t="shared" si="0"/>
        <v>95452</v>
      </c>
      <c r="K4" s="127">
        <f t="shared" si="0"/>
        <v>31020</v>
      </c>
      <c r="L4" s="127">
        <f t="shared" si="0"/>
        <v>24505</v>
      </c>
      <c r="M4" s="127">
        <f t="shared" si="0"/>
        <v>23772</v>
      </c>
    </row>
    <row r="5" spans="1:21" hidden="1" x14ac:dyDescent="0.25">
      <c r="A5" s="35" t="s">
        <v>23</v>
      </c>
      <c r="B5" s="21">
        <v>3409.59</v>
      </c>
      <c r="C5" s="21">
        <v>2621.86</v>
      </c>
      <c r="D5" s="21">
        <v>2901.17</v>
      </c>
      <c r="E5" s="21">
        <v>3541.08</v>
      </c>
      <c r="F5" s="44">
        <v>772</v>
      </c>
      <c r="G5" s="44">
        <v>760</v>
      </c>
      <c r="H5" s="44">
        <v>898</v>
      </c>
      <c r="I5" s="45">
        <v>1150</v>
      </c>
      <c r="J5" s="22">
        <f>SUM(F5:I5)</f>
        <v>3580</v>
      </c>
      <c r="K5" s="22">
        <v>823</v>
      </c>
    </row>
    <row r="6" spans="1:21" x14ac:dyDescent="0.25">
      <c r="A6" s="62" t="s">
        <v>70</v>
      </c>
      <c r="B6" s="19"/>
      <c r="C6" s="20"/>
      <c r="D6" s="20"/>
      <c r="E6" s="20"/>
      <c r="F6" s="67"/>
      <c r="G6" s="67"/>
      <c r="H6" s="67"/>
      <c r="I6" s="67"/>
      <c r="J6" s="20"/>
      <c r="N6" s="21"/>
      <c r="O6" s="21"/>
      <c r="P6" s="21"/>
      <c r="Q6" s="21"/>
      <c r="R6" s="139"/>
      <c r="S6" s="139"/>
      <c r="T6" s="139"/>
      <c r="U6" s="139"/>
    </row>
    <row r="7" spans="1:21" ht="30" x14ac:dyDescent="0.25">
      <c r="A7" s="35" t="s">
        <v>98</v>
      </c>
      <c r="B7" s="53">
        <v>-1169.33</v>
      </c>
      <c r="C7" s="53">
        <v>-2203.92</v>
      </c>
      <c r="D7" s="53">
        <v>-3680.48</v>
      </c>
      <c r="E7" s="53">
        <v>7386.46</v>
      </c>
      <c r="F7" s="91">
        <v>-5080</v>
      </c>
      <c r="G7" s="67">
        <v>-700</v>
      </c>
      <c r="H7" s="67">
        <v>-281</v>
      </c>
      <c r="I7" s="91">
        <v>-5843</v>
      </c>
      <c r="J7" s="69">
        <f t="shared" ref="J7:J16" si="1">SUM(F7:I7)</f>
        <v>-11904</v>
      </c>
      <c r="K7" s="53">
        <v>2953</v>
      </c>
      <c r="L7" s="53">
        <v>2385</v>
      </c>
      <c r="M7" s="53">
        <v>-641</v>
      </c>
    </row>
    <row r="8" spans="1:21" x14ac:dyDescent="0.25">
      <c r="A8" s="35" t="s">
        <v>85</v>
      </c>
      <c r="B8" s="21">
        <v>7707.04</v>
      </c>
      <c r="C8" s="24">
        <v>4987.43</v>
      </c>
      <c r="D8" s="24">
        <v>3154.86</v>
      </c>
      <c r="E8" s="24">
        <v>2950.63</v>
      </c>
      <c r="F8" s="67">
        <v>788</v>
      </c>
      <c r="G8" s="67">
        <v>786</v>
      </c>
      <c r="H8" s="67">
        <v>550</v>
      </c>
      <c r="I8" s="67">
        <v>724</v>
      </c>
      <c r="J8" s="69">
        <f t="shared" si="1"/>
        <v>2848</v>
      </c>
      <c r="K8" s="22">
        <v>441</v>
      </c>
      <c r="L8" s="22">
        <v>443</v>
      </c>
      <c r="M8" s="22">
        <v>437</v>
      </c>
    </row>
    <row r="9" spans="1:21" x14ac:dyDescent="0.25">
      <c r="A9" s="35" t="s">
        <v>71</v>
      </c>
      <c r="B9" s="21">
        <v>26478.58</v>
      </c>
      <c r="C9" s="21">
        <v>27832.639999999999</v>
      </c>
      <c r="D9" s="21">
        <v>33630.14</v>
      </c>
      <c r="E9" s="21">
        <v>34695.08</v>
      </c>
      <c r="F9" s="67">
        <v>5097</v>
      </c>
      <c r="G9" s="67">
        <v>7044</v>
      </c>
      <c r="H9" s="91">
        <v>7980</v>
      </c>
      <c r="I9" s="91">
        <v>7975</v>
      </c>
      <c r="J9" s="69">
        <f t="shared" si="1"/>
        <v>28096</v>
      </c>
      <c r="K9" s="128">
        <v>7374</v>
      </c>
      <c r="L9" s="22">
        <v>8273</v>
      </c>
      <c r="M9" s="22">
        <v>9004</v>
      </c>
    </row>
    <row r="10" spans="1:21" x14ac:dyDescent="0.25">
      <c r="C10" s="21"/>
      <c r="D10" s="21"/>
      <c r="E10" s="21"/>
      <c r="F10" s="44"/>
      <c r="G10" s="44"/>
      <c r="H10" s="45"/>
      <c r="I10" s="45"/>
    </row>
    <row r="11" spans="1:21" x14ac:dyDescent="0.25">
      <c r="A11" s="35" t="s">
        <v>21</v>
      </c>
      <c r="B11" s="21">
        <v>20589.82</v>
      </c>
      <c r="C11" s="21">
        <v>33695.870000000003</v>
      </c>
      <c r="D11" s="21">
        <v>27652.37</v>
      </c>
      <c r="E11" s="21">
        <v>-4970.62</v>
      </c>
      <c r="F11" s="45">
        <v>6298</v>
      </c>
      <c r="G11" s="45">
        <v>4862</v>
      </c>
      <c r="H11" s="45">
        <v>14255</v>
      </c>
      <c r="I11" s="46">
        <v>10651</v>
      </c>
      <c r="J11" s="22">
        <f t="shared" si="1"/>
        <v>36066</v>
      </c>
      <c r="K11" s="128">
        <v>7379</v>
      </c>
      <c r="L11" s="22">
        <v>4139</v>
      </c>
      <c r="M11" s="22">
        <v>2909</v>
      </c>
    </row>
    <row r="12" spans="1:21" x14ac:dyDescent="0.25">
      <c r="A12" s="35" t="s">
        <v>22</v>
      </c>
      <c r="B12" s="21">
        <v>12474.47</v>
      </c>
      <c r="C12" s="21">
        <v>19971.169999999998</v>
      </c>
      <c r="D12" s="21">
        <v>17414.07</v>
      </c>
      <c r="E12" s="21">
        <v>-2716.26</v>
      </c>
      <c r="F12" s="47">
        <v>4698</v>
      </c>
      <c r="G12" s="47">
        <v>3636</v>
      </c>
      <c r="H12" s="47">
        <v>10650</v>
      </c>
      <c r="I12" s="45">
        <v>7790</v>
      </c>
      <c r="J12" s="21">
        <f t="shared" si="1"/>
        <v>26774</v>
      </c>
      <c r="K12" s="128">
        <v>5510</v>
      </c>
      <c r="L12" s="22">
        <v>3068</v>
      </c>
      <c r="M12" s="22">
        <v>2163</v>
      </c>
    </row>
    <row r="13" spans="1:21" x14ac:dyDescent="0.25">
      <c r="F13" s="67"/>
      <c r="G13" s="67"/>
      <c r="H13" s="67"/>
      <c r="I13" s="67"/>
      <c r="J13" s="21"/>
      <c r="K13" s="21"/>
    </row>
    <row r="14" spans="1:21" ht="30" x14ac:dyDescent="0.25">
      <c r="A14" s="35" t="s">
        <v>72</v>
      </c>
      <c r="B14" s="53">
        <v>12089.87</v>
      </c>
      <c r="C14" s="53">
        <v>20029.060000000001</v>
      </c>
      <c r="D14" s="53">
        <v>17391.96</v>
      </c>
      <c r="E14" s="53">
        <v>-3127</v>
      </c>
      <c r="F14" s="91">
        <v>4697</v>
      </c>
      <c r="G14" s="91">
        <v>3645</v>
      </c>
      <c r="H14" s="91">
        <v>10650</v>
      </c>
      <c r="I14" s="68">
        <v>7824</v>
      </c>
      <c r="J14" s="69">
        <f t="shared" si="1"/>
        <v>26816</v>
      </c>
      <c r="K14" s="53">
        <v>5510</v>
      </c>
      <c r="L14" s="53"/>
      <c r="M14" s="53">
        <v>2163</v>
      </c>
    </row>
    <row r="15" spans="1:21" x14ac:dyDescent="0.25">
      <c r="B15" s="25"/>
      <c r="C15" s="21"/>
      <c r="D15" s="21"/>
      <c r="E15" s="21"/>
      <c r="F15" s="44"/>
      <c r="G15" s="44"/>
      <c r="H15" s="44"/>
      <c r="I15" s="44"/>
      <c r="K15" s="21"/>
    </row>
    <row r="16" spans="1:21" x14ac:dyDescent="0.25">
      <c r="A16" s="35" t="s">
        <v>24</v>
      </c>
      <c r="B16" s="53">
        <v>88.55</v>
      </c>
      <c r="C16" s="53">
        <v>141.77000000000001</v>
      </c>
      <c r="D16" s="53">
        <v>123.62</v>
      </c>
      <c r="E16" s="53">
        <v>-19.28</v>
      </c>
      <c r="F16" s="67">
        <v>33.35</v>
      </c>
      <c r="G16" s="67">
        <v>25.81</v>
      </c>
      <c r="H16" s="67">
        <v>75.599999999999994</v>
      </c>
      <c r="I16" s="67">
        <v>55.3</v>
      </c>
      <c r="J16" s="69">
        <f t="shared" si="1"/>
        <v>190.06</v>
      </c>
      <c r="K16" s="129">
        <f>K12/K51*100000</f>
        <v>39.113143890370758</v>
      </c>
      <c r="L16" s="22">
        <v>21.78</v>
      </c>
      <c r="M16" s="22">
        <v>15.35</v>
      </c>
    </row>
    <row r="17" spans="1:13" ht="30" x14ac:dyDescent="0.25">
      <c r="A17" s="35" t="s">
        <v>73</v>
      </c>
      <c r="B17" s="53">
        <v>39830.83</v>
      </c>
      <c r="C17" s="53">
        <v>34830.83</v>
      </c>
      <c r="D17" s="53">
        <v>44830.83</v>
      </c>
      <c r="E17" s="53">
        <v>44830.83</v>
      </c>
      <c r="F17" s="67"/>
      <c r="G17" s="67"/>
      <c r="H17" s="67"/>
      <c r="I17" s="67"/>
      <c r="J17" s="69"/>
    </row>
    <row r="18" spans="1:13" x14ac:dyDescent="0.25">
      <c r="C18" s="21"/>
      <c r="D18" s="21"/>
      <c r="E18" s="21"/>
      <c r="F18" s="44"/>
      <c r="G18" s="44"/>
      <c r="H18" s="44"/>
      <c r="I18" s="44"/>
    </row>
    <row r="19" spans="1:13" x14ac:dyDescent="0.25">
      <c r="A19" s="35" t="s">
        <v>51</v>
      </c>
      <c r="B19" s="21">
        <v>845.24</v>
      </c>
      <c r="C19" s="21">
        <v>704.37</v>
      </c>
      <c r="D19" s="21">
        <v>1126.99</v>
      </c>
      <c r="E19" s="21">
        <v>1126.99</v>
      </c>
      <c r="F19" s="44"/>
      <c r="G19" s="44">
        <v>-15</v>
      </c>
      <c r="H19" s="44"/>
      <c r="I19" s="44"/>
      <c r="J19" s="22">
        <v>0</v>
      </c>
      <c r="L19" s="132">
        <v>-2357</v>
      </c>
    </row>
    <row r="20" spans="1:13" x14ac:dyDescent="0.25">
      <c r="A20" s="35" t="s">
        <v>67</v>
      </c>
      <c r="B20" s="21">
        <f>B19/B51*100000</f>
        <v>5.999998864228127</v>
      </c>
      <c r="C20" s="21">
        <f t="shared" ref="C20:E20" si="2">C19/C51*100000</f>
        <v>5.0000227154374679</v>
      </c>
      <c r="D20" s="21">
        <f t="shared" si="2"/>
        <v>8.0000221475515314</v>
      </c>
      <c r="E20" s="21">
        <f t="shared" si="2"/>
        <v>8.0000221475515314</v>
      </c>
      <c r="F20" s="44">
        <f t="shared" ref="F20" si="3">F19/F51*100000</f>
        <v>0</v>
      </c>
      <c r="G20" s="46">
        <f>G19*-1/G51*100000*100</f>
        <v>10.647861313168082</v>
      </c>
      <c r="H20" s="44">
        <f t="shared" ref="H20" si="4">H19/H51*100000</f>
        <v>0</v>
      </c>
      <c r="I20" s="44">
        <f t="shared" ref="I20" si="5">I19/I51*100000</f>
        <v>0</v>
      </c>
      <c r="J20" s="22">
        <f t="shared" ref="J20" si="6">J19/J51*100000</f>
        <v>0</v>
      </c>
      <c r="L20" s="133">
        <f>L19/L51*-1*100000</f>
        <v>16.731339410091447</v>
      </c>
    </row>
    <row r="21" spans="1:13" ht="18.75" x14ac:dyDescent="0.3">
      <c r="A21" s="88" t="s">
        <v>48</v>
      </c>
      <c r="C21" s="21"/>
      <c r="D21" s="21"/>
      <c r="E21" s="21"/>
      <c r="F21" s="44"/>
      <c r="G21" s="44"/>
      <c r="H21" s="44"/>
      <c r="I21" s="44"/>
    </row>
    <row r="22" spans="1:13" x14ac:dyDescent="0.25">
      <c r="A22" s="62" t="s">
        <v>74</v>
      </c>
      <c r="C22" s="21"/>
      <c r="D22" s="21"/>
      <c r="E22" s="21"/>
      <c r="F22" s="44"/>
      <c r="G22" s="44"/>
      <c r="H22" s="44"/>
      <c r="I22" s="44"/>
    </row>
    <row r="23" spans="1:13" x14ac:dyDescent="0.25">
      <c r="A23" s="73" t="s">
        <v>86</v>
      </c>
      <c r="C23" s="21"/>
      <c r="D23" s="21"/>
      <c r="E23" s="21"/>
      <c r="F23" s="44"/>
      <c r="G23" s="44"/>
      <c r="H23" s="44"/>
      <c r="I23" s="44"/>
    </row>
    <row r="24" spans="1:13" x14ac:dyDescent="0.25">
      <c r="A24" s="72" t="s">
        <v>87</v>
      </c>
      <c r="B24" s="21">
        <v>37.42</v>
      </c>
      <c r="C24" s="21">
        <v>19.3</v>
      </c>
      <c r="D24" s="21">
        <v>17.77</v>
      </c>
      <c r="E24" s="21">
        <v>5.19</v>
      </c>
      <c r="F24" s="44"/>
      <c r="G24" s="44">
        <v>4</v>
      </c>
      <c r="H24" s="44"/>
      <c r="I24" s="44">
        <v>3</v>
      </c>
      <c r="L24" s="22">
        <v>2</v>
      </c>
    </row>
    <row r="25" spans="1:13" x14ac:dyDescent="0.25">
      <c r="A25" s="72" t="s">
        <v>88</v>
      </c>
      <c r="B25" s="21">
        <v>2950.16</v>
      </c>
      <c r="C25" s="21">
        <v>1120.57</v>
      </c>
      <c r="D25" s="21">
        <v>7291.6</v>
      </c>
      <c r="E25" s="21">
        <v>6494.07</v>
      </c>
      <c r="F25" s="44"/>
      <c r="G25" s="45">
        <v>6035</v>
      </c>
      <c r="H25" s="44"/>
      <c r="I25" s="45">
        <v>4580</v>
      </c>
      <c r="L25" s="22">
        <v>3626</v>
      </c>
    </row>
    <row r="26" spans="1:13" ht="30" x14ac:dyDescent="0.25">
      <c r="A26" s="64" t="s">
        <v>89</v>
      </c>
      <c r="B26" s="77">
        <v>63695.76</v>
      </c>
      <c r="C26" s="77">
        <v>63736.65</v>
      </c>
      <c r="D26" s="77">
        <v>66698.02</v>
      </c>
      <c r="E26" s="77">
        <v>74258.53</v>
      </c>
      <c r="F26" s="78"/>
      <c r="G26" s="92">
        <v>72202</v>
      </c>
      <c r="H26" s="78"/>
      <c r="I26" s="92">
        <v>69783</v>
      </c>
      <c r="J26" s="79"/>
      <c r="K26" s="127"/>
      <c r="L26" s="77">
        <v>67425</v>
      </c>
      <c r="M26" s="127"/>
    </row>
    <row r="27" spans="1:13" x14ac:dyDescent="0.25">
      <c r="C27" s="21"/>
      <c r="D27" s="21"/>
      <c r="E27" s="21"/>
      <c r="F27" s="44"/>
      <c r="G27" s="44"/>
      <c r="H27" s="44"/>
      <c r="I27" s="44"/>
    </row>
    <row r="28" spans="1:13" x14ac:dyDescent="0.25">
      <c r="A28" s="63" t="s">
        <v>75</v>
      </c>
      <c r="C28" s="21"/>
      <c r="D28" s="21"/>
      <c r="E28" s="21"/>
      <c r="F28" s="44"/>
      <c r="G28" s="44"/>
      <c r="H28" s="44"/>
      <c r="I28" s="44"/>
    </row>
    <row r="29" spans="1:13" x14ac:dyDescent="0.25">
      <c r="A29" s="71" t="s">
        <v>52</v>
      </c>
      <c r="B29" s="53">
        <v>26428.77</v>
      </c>
      <c r="C29" s="53">
        <v>29542.74</v>
      </c>
      <c r="D29" s="53">
        <v>30554.92</v>
      </c>
      <c r="E29" s="53">
        <v>44842.86</v>
      </c>
      <c r="F29" s="67"/>
      <c r="G29" s="91">
        <v>38678</v>
      </c>
      <c r="H29" s="67"/>
      <c r="I29" s="91">
        <v>39034</v>
      </c>
      <c r="J29" s="69"/>
      <c r="L29" s="53">
        <v>47611</v>
      </c>
    </row>
    <row r="30" spans="1:13" ht="30" x14ac:dyDescent="0.25">
      <c r="A30" s="71" t="s">
        <v>76</v>
      </c>
      <c r="B30" s="53">
        <v>2728.1</v>
      </c>
      <c r="C30" s="53">
        <v>908.53</v>
      </c>
      <c r="D30" s="53">
        <v>930.25</v>
      </c>
      <c r="E30" s="53">
        <v>516.19000000000005</v>
      </c>
      <c r="F30" s="67"/>
      <c r="G30" s="67">
        <v>652</v>
      </c>
      <c r="H30" s="67"/>
      <c r="I30" s="91">
        <v>5332</v>
      </c>
      <c r="J30" s="69"/>
      <c r="L30" s="53">
        <v>1921</v>
      </c>
    </row>
    <row r="31" spans="1:13" x14ac:dyDescent="0.25">
      <c r="A31" s="71" t="s">
        <v>90</v>
      </c>
      <c r="B31" s="53">
        <v>15002.82</v>
      </c>
      <c r="C31" s="53">
        <v>14456.42</v>
      </c>
      <c r="D31" s="53">
        <v>14459.95</v>
      </c>
      <c r="E31" s="53">
        <v>14718.31</v>
      </c>
      <c r="F31" s="67"/>
      <c r="G31" s="91">
        <v>14873</v>
      </c>
      <c r="H31" s="67"/>
      <c r="I31" s="91">
        <v>15250</v>
      </c>
      <c r="J31" s="69"/>
      <c r="L31" s="53">
        <v>15116</v>
      </c>
    </row>
    <row r="32" spans="1:13" x14ac:dyDescent="0.25">
      <c r="A32" s="71" t="s">
        <v>77</v>
      </c>
      <c r="B32" s="53">
        <v>11481.15</v>
      </c>
      <c r="C32" s="53">
        <v>16220.14</v>
      </c>
      <c r="D32" s="53">
        <v>20883.96</v>
      </c>
      <c r="E32" s="53">
        <v>11130.74</v>
      </c>
      <c r="F32" s="67"/>
      <c r="G32" s="91">
        <v>12520</v>
      </c>
      <c r="H32" s="67"/>
      <c r="I32" s="91">
        <v>21816</v>
      </c>
      <c r="J32" s="69"/>
      <c r="L32" s="53">
        <v>15231</v>
      </c>
    </row>
    <row r="33" spans="1:13" x14ac:dyDescent="0.25">
      <c r="A33" s="80" t="s">
        <v>78</v>
      </c>
      <c r="B33" s="77">
        <v>72348.66</v>
      </c>
      <c r="C33" s="77">
        <v>79382.63</v>
      </c>
      <c r="D33" s="77">
        <v>89034.84</v>
      </c>
      <c r="E33" s="77">
        <v>85472.26</v>
      </c>
      <c r="F33" s="78"/>
      <c r="G33" s="92">
        <v>86959</v>
      </c>
      <c r="H33" s="78"/>
      <c r="I33" s="78" t="s">
        <v>100</v>
      </c>
      <c r="J33" s="79"/>
      <c r="K33" s="127"/>
      <c r="L33" s="77">
        <v>105704</v>
      </c>
      <c r="M33" s="127"/>
    </row>
    <row r="34" spans="1:13" x14ac:dyDescent="0.25">
      <c r="F34" s="67"/>
      <c r="G34" s="67"/>
      <c r="H34" s="67"/>
      <c r="I34" s="67"/>
    </row>
    <row r="35" spans="1:13" ht="18.75" x14ac:dyDescent="0.3">
      <c r="A35" s="88" t="s">
        <v>79</v>
      </c>
      <c r="C35" s="21"/>
      <c r="D35" s="21"/>
      <c r="E35" s="21"/>
      <c r="F35" s="44"/>
      <c r="G35" s="44"/>
      <c r="H35" s="44"/>
      <c r="I35" s="44"/>
    </row>
    <row r="36" spans="1:13" x14ac:dyDescent="0.25">
      <c r="A36" s="62" t="s">
        <v>74</v>
      </c>
      <c r="B36" s="23"/>
      <c r="C36" s="23"/>
      <c r="D36" s="23"/>
      <c r="E36" s="23"/>
      <c r="F36" s="48"/>
      <c r="G36" s="48"/>
      <c r="H36" s="48"/>
      <c r="I36" s="48"/>
    </row>
    <row r="37" spans="1:13" x14ac:dyDescent="0.25">
      <c r="A37" s="71" t="s">
        <v>91</v>
      </c>
      <c r="B37" s="23">
        <v>16906.68</v>
      </c>
      <c r="C37" s="23">
        <v>7386.28</v>
      </c>
      <c r="D37" s="21">
        <v>3993.21</v>
      </c>
      <c r="E37" s="21">
        <v>2058.38</v>
      </c>
      <c r="F37" s="48"/>
      <c r="G37" s="48">
        <v>1664</v>
      </c>
      <c r="H37" s="48"/>
      <c r="I37" s="48">
        <v>1268</v>
      </c>
      <c r="L37" s="22">
        <v>872</v>
      </c>
    </row>
    <row r="38" spans="1:13" ht="30" x14ac:dyDescent="0.25">
      <c r="A38" s="71" t="s">
        <v>92</v>
      </c>
      <c r="B38" s="23">
        <v>14.1</v>
      </c>
      <c r="C38" s="23">
        <v>27.25</v>
      </c>
      <c r="D38" s="23">
        <v>86.1</v>
      </c>
      <c r="E38" s="23">
        <f>96.44+722.01</f>
        <v>818.45</v>
      </c>
      <c r="F38" s="48"/>
      <c r="G38" s="48">
        <v>115</v>
      </c>
      <c r="H38" s="48"/>
      <c r="I38" s="48">
        <v>99</v>
      </c>
      <c r="L38" s="23">
        <v>117</v>
      </c>
    </row>
    <row r="39" spans="1:13" ht="30" x14ac:dyDescent="0.25">
      <c r="A39" s="83" t="s">
        <v>93</v>
      </c>
      <c r="B39" s="81">
        <v>20916.64</v>
      </c>
      <c r="C39" s="81">
        <v>12005.92</v>
      </c>
      <c r="D39" s="81">
        <v>8815.33</v>
      </c>
      <c r="E39" s="81">
        <v>5556.85</v>
      </c>
      <c r="F39" s="82"/>
      <c r="G39" s="82">
        <v>5204</v>
      </c>
      <c r="H39" s="82"/>
      <c r="I39" s="82">
        <v>5932</v>
      </c>
      <c r="J39" s="76"/>
      <c r="K39" s="127"/>
      <c r="L39" s="81">
        <v>5737</v>
      </c>
      <c r="M39" s="127"/>
    </row>
    <row r="40" spans="1:13" x14ac:dyDescent="0.25">
      <c r="A40" s="71"/>
      <c r="B40" s="23"/>
      <c r="C40" s="23"/>
      <c r="D40" s="23"/>
      <c r="E40" s="23"/>
      <c r="F40" s="48"/>
      <c r="G40" s="48"/>
      <c r="H40" s="48"/>
      <c r="I40" s="48"/>
    </row>
    <row r="41" spans="1:13" x14ac:dyDescent="0.25">
      <c r="A41" s="62" t="s">
        <v>75</v>
      </c>
      <c r="B41" s="25"/>
      <c r="C41" s="25"/>
      <c r="D41" s="25"/>
      <c r="E41" s="25"/>
      <c r="F41" s="46"/>
      <c r="G41" s="46"/>
      <c r="H41" s="46"/>
      <c r="I41" s="46"/>
    </row>
    <row r="42" spans="1:13" x14ac:dyDescent="0.25">
      <c r="A42" s="85" t="s">
        <v>91</v>
      </c>
      <c r="B42" s="21">
        <v>30101.85</v>
      </c>
      <c r="C42" s="21">
        <v>17289.54</v>
      </c>
      <c r="D42" s="24">
        <v>18939.82</v>
      </c>
      <c r="E42" s="24">
        <v>25456.17</v>
      </c>
      <c r="F42" s="47"/>
      <c r="G42" s="47">
        <v>22992</v>
      </c>
      <c r="H42" s="47"/>
      <c r="I42" s="47">
        <v>16098</v>
      </c>
      <c r="J42" s="21"/>
      <c r="L42" s="22">
        <v>18867</v>
      </c>
    </row>
    <row r="43" spans="1:13" x14ac:dyDescent="0.25">
      <c r="A43" s="84" t="s">
        <v>53</v>
      </c>
      <c r="B43" s="21">
        <v>17489.25</v>
      </c>
      <c r="C43" s="21">
        <v>22747.63</v>
      </c>
      <c r="D43" s="21">
        <f>197.58+27861.27</f>
        <v>28058.850000000002</v>
      </c>
      <c r="E43" s="21">
        <f>221.91+38320.23</f>
        <v>38542.140000000007</v>
      </c>
      <c r="F43" s="47"/>
      <c r="G43" s="47">
        <f>117+33527</f>
        <v>33644</v>
      </c>
      <c r="H43" s="47"/>
      <c r="I43" s="47">
        <f>204+34992</f>
        <v>35196</v>
      </c>
      <c r="J43" s="21"/>
      <c r="L43" s="22">
        <f>253+26475</f>
        <v>26728</v>
      </c>
    </row>
    <row r="44" spans="1:13" ht="30" x14ac:dyDescent="0.25">
      <c r="A44" s="71" t="s">
        <v>94</v>
      </c>
      <c r="B44" s="53">
        <v>8856.8799999999992</v>
      </c>
      <c r="C44" s="53">
        <v>11534.37</v>
      </c>
      <c r="D44" s="53">
        <v>5264.98</v>
      </c>
      <c r="E44" s="53">
        <v>3574.01</v>
      </c>
      <c r="F44" s="68"/>
      <c r="G44" s="68">
        <v>1506</v>
      </c>
      <c r="H44" s="68"/>
      <c r="I44" s="68">
        <v>1686</v>
      </c>
      <c r="J44" s="53"/>
      <c r="L44" s="22">
        <v>650</v>
      </c>
    </row>
    <row r="45" spans="1:13" ht="30" x14ac:dyDescent="0.25">
      <c r="A45" s="80" t="s">
        <v>80</v>
      </c>
      <c r="B45" s="77">
        <v>62023.61</v>
      </c>
      <c r="C45" s="86">
        <v>58997.440000000002</v>
      </c>
      <c r="D45" s="86">
        <v>58768.3</v>
      </c>
      <c r="E45" s="86">
        <v>70547.710000000006</v>
      </c>
      <c r="F45" s="82"/>
      <c r="G45" s="82">
        <v>61989</v>
      </c>
      <c r="H45" s="82"/>
      <c r="I45" s="82">
        <v>62592</v>
      </c>
      <c r="J45" s="79"/>
      <c r="K45" s="127"/>
      <c r="L45" s="86">
        <v>50676</v>
      </c>
      <c r="M45" s="127"/>
    </row>
    <row r="46" spans="1:13" x14ac:dyDescent="0.25">
      <c r="F46" s="46"/>
      <c r="G46" s="46"/>
      <c r="H46" s="46"/>
      <c r="I46" s="46"/>
    </row>
    <row r="47" spans="1:13" x14ac:dyDescent="0.25">
      <c r="A47" s="35" t="s">
        <v>49</v>
      </c>
      <c r="B47" s="21">
        <v>1408.74</v>
      </c>
      <c r="C47" s="24">
        <v>1408.74</v>
      </c>
      <c r="D47" s="24">
        <v>1408.74</v>
      </c>
      <c r="E47" s="24">
        <v>1408.74</v>
      </c>
      <c r="F47" s="48">
        <v>1408.74</v>
      </c>
      <c r="G47" s="48">
        <v>1408.74</v>
      </c>
      <c r="H47" s="48">
        <v>1408.74</v>
      </c>
      <c r="I47" s="48">
        <v>1408.74</v>
      </c>
      <c r="J47" s="24">
        <v>1408.74</v>
      </c>
      <c r="K47" s="22">
        <v>1408.74</v>
      </c>
      <c r="L47" s="22">
        <v>1409</v>
      </c>
      <c r="M47" s="22">
        <v>1409</v>
      </c>
    </row>
    <row r="48" spans="1:13" x14ac:dyDescent="0.25">
      <c r="A48" s="35" t="s">
        <v>81</v>
      </c>
      <c r="B48" s="21">
        <v>51695.43</v>
      </c>
      <c r="C48" s="24">
        <v>70707.179999999993</v>
      </c>
      <c r="D48" s="24">
        <v>86740.49</v>
      </c>
      <c r="E48" s="24">
        <v>82217.490000000005</v>
      </c>
      <c r="F48" s="46"/>
      <c r="G48" s="46">
        <v>90559</v>
      </c>
      <c r="H48" s="46"/>
      <c r="I48" s="46">
        <v>109033</v>
      </c>
      <c r="L48" s="22">
        <v>115216</v>
      </c>
      <c r="M48" s="22">
        <v>115216</v>
      </c>
    </row>
    <row r="49" spans="1:13" x14ac:dyDescent="0.25">
      <c r="A49" s="64" t="s">
        <v>82</v>
      </c>
      <c r="B49" s="74">
        <f>SUM(B47:B48)</f>
        <v>53104.17</v>
      </c>
      <c r="C49" s="76">
        <f t="shared" ref="C49:J49" si="7">SUM(C47:C48)</f>
        <v>72115.92</v>
      </c>
      <c r="D49" s="76">
        <f t="shared" si="7"/>
        <v>88149.23000000001</v>
      </c>
      <c r="E49" s="76">
        <f t="shared" si="7"/>
        <v>83626.23000000001</v>
      </c>
      <c r="F49" s="82">
        <f t="shared" si="7"/>
        <v>1408.74</v>
      </c>
      <c r="G49" s="82">
        <f t="shared" si="7"/>
        <v>91967.74</v>
      </c>
      <c r="H49" s="82">
        <f t="shared" si="7"/>
        <v>1408.74</v>
      </c>
      <c r="I49" s="82">
        <f t="shared" si="7"/>
        <v>110441.74</v>
      </c>
      <c r="J49" s="76">
        <f t="shared" si="7"/>
        <v>1408.74</v>
      </c>
      <c r="K49" s="76">
        <v>1408.74</v>
      </c>
      <c r="L49" s="76">
        <f>SUM(L47:L48)</f>
        <v>116625</v>
      </c>
      <c r="M49" s="76">
        <f>SUM(M47:M48)</f>
        <v>116625</v>
      </c>
    </row>
    <row r="50" spans="1:13" x14ac:dyDescent="0.25">
      <c r="A50" s="70"/>
      <c r="B50" s="65"/>
      <c r="C50" s="66"/>
      <c r="D50" s="66"/>
      <c r="E50" s="66"/>
      <c r="F50" s="46"/>
      <c r="G50" s="46"/>
      <c r="H50" s="46"/>
      <c r="I50" s="46"/>
      <c r="J50" s="66"/>
    </row>
    <row r="51" spans="1:13" x14ac:dyDescent="0.25">
      <c r="A51" s="62" t="s">
        <v>50</v>
      </c>
      <c r="B51" s="87">
        <v>14087336</v>
      </c>
      <c r="C51" s="87">
        <v>14087336</v>
      </c>
      <c r="D51" s="87">
        <v>14087336</v>
      </c>
      <c r="E51" s="87">
        <v>14087336</v>
      </c>
      <c r="F51" s="94">
        <v>14087336</v>
      </c>
      <c r="G51" s="94">
        <v>14087336</v>
      </c>
      <c r="H51" s="94">
        <v>14087336</v>
      </c>
      <c r="I51" s="94">
        <v>14087336</v>
      </c>
      <c r="J51" s="87">
        <v>14087336</v>
      </c>
      <c r="K51" s="20">
        <v>14087336</v>
      </c>
      <c r="L51" s="20">
        <v>14087336</v>
      </c>
      <c r="M51" s="20">
        <v>14087336</v>
      </c>
    </row>
    <row r="52" spans="1:13" x14ac:dyDescent="0.25">
      <c r="A52" s="35" t="s">
        <v>95</v>
      </c>
      <c r="B52" s="25">
        <v>7801558</v>
      </c>
      <c r="C52" s="25">
        <v>7801558</v>
      </c>
      <c r="D52" s="25">
        <v>7801558</v>
      </c>
      <c r="E52" s="25">
        <v>7801558</v>
      </c>
      <c r="F52" s="46">
        <v>7801558</v>
      </c>
      <c r="G52" s="46">
        <v>7801558</v>
      </c>
      <c r="H52" s="46">
        <v>7801558</v>
      </c>
      <c r="I52" s="46">
        <v>7801558</v>
      </c>
      <c r="J52" s="25">
        <v>7801558</v>
      </c>
      <c r="K52" s="22">
        <v>7801558</v>
      </c>
      <c r="L52" s="22">
        <v>7801558</v>
      </c>
      <c r="M52" s="22">
        <v>7801558</v>
      </c>
    </row>
    <row r="53" spans="1:13" x14ac:dyDescent="0.25">
      <c r="A53" s="35" t="s">
        <v>96</v>
      </c>
      <c r="B53" s="25">
        <f>B51-B52</f>
        <v>6285778</v>
      </c>
      <c r="C53" s="25">
        <f t="shared" ref="C53:J53" si="8">C51-C52</f>
        <v>6285778</v>
      </c>
      <c r="D53" s="25">
        <f t="shared" si="8"/>
        <v>6285778</v>
      </c>
      <c r="E53" s="25">
        <f t="shared" si="8"/>
        <v>6285778</v>
      </c>
      <c r="F53" s="93">
        <f t="shared" si="8"/>
        <v>6285778</v>
      </c>
      <c r="G53" s="93">
        <f t="shared" si="8"/>
        <v>6285778</v>
      </c>
      <c r="H53" s="93">
        <f t="shared" si="8"/>
        <v>6285778</v>
      </c>
      <c r="I53" s="93">
        <f t="shared" si="8"/>
        <v>6285778</v>
      </c>
      <c r="J53" s="25">
        <f t="shared" si="8"/>
        <v>6285778</v>
      </c>
      <c r="K53" s="22">
        <v>6285778</v>
      </c>
      <c r="L53" s="22">
        <v>6285778</v>
      </c>
      <c r="M53" s="22">
        <v>6285778</v>
      </c>
    </row>
    <row r="54" spans="1:13" x14ac:dyDescent="0.25">
      <c r="F54" s="46"/>
      <c r="G54" s="46"/>
      <c r="H54" s="46"/>
      <c r="I54" s="46"/>
    </row>
    <row r="55" spans="1:13" x14ac:dyDescent="0.25">
      <c r="A55" s="35" t="s">
        <v>97</v>
      </c>
      <c r="B55" s="25">
        <f>AVERAGE('2016-Mar2022'!H2:H249)</f>
        <v>509.24637096774194</v>
      </c>
      <c r="C55" s="24">
        <f>AVERAGE('2016-Mar2022'!H250:H495)</f>
        <v>2273.8445121951222</v>
      </c>
      <c r="D55" s="24">
        <f>AVERAGE('2016-Mar2022'!H496:H743)</f>
        <v>2647.2058467741931</v>
      </c>
      <c r="E55" s="24">
        <f>AVERAGE('2016-Mar2022'!H744:H990)</f>
        <v>1617.8234817813764</v>
      </c>
      <c r="F55" s="48">
        <f>AVERAGE('2016-Mar2022'!H991:H1049)</f>
        <v>1066.1432203389832</v>
      </c>
      <c r="G55" s="48">
        <f>AVERAGE('2016-Mar2022'!H1050:H1115)</f>
        <v>1261.784090909091</v>
      </c>
      <c r="H55" s="48">
        <f>AVERAGE('2016-Mar2022'!H1119:H1178)</f>
        <v>1583.2741666666664</v>
      </c>
      <c r="I55" s="48">
        <f>AVERAGE('2016-Mar2022'!H1179:H1239)</f>
        <v>1603.4385245901635</v>
      </c>
      <c r="K55" s="24">
        <f>AVERAGE('2016-Mar2022'!H1240:H1300)</f>
        <v>2222.5721311475413</v>
      </c>
      <c r="L55" s="24">
        <f>AVERAGE('2016-Mar2022'!H1322:H1383)</f>
        <v>2904.9653225806446</v>
      </c>
      <c r="M55" s="24">
        <f>AVERAGE('2016-Mar2022'!H1364:H1426)</f>
        <v>2718.2071428571435</v>
      </c>
    </row>
  </sheetData>
  <phoneticPr fontId="30" type="noConversion"/>
  <conditionalFormatting sqref="B12:E12 J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E16 J16">
    <cfRule type="colorScale" priority="5">
      <colorScale>
        <cfvo type="min"/>
        <cfvo type="max"/>
        <color rgb="FFFFEF9C"/>
        <color rgb="FF63BE7B"/>
      </colorScale>
    </cfRule>
  </conditionalFormatting>
  <conditionalFormatting sqref="B20:E20 J20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4:E4 J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{F576B3D3-CB8B-461D-BD52-764CFDD7372B}</x14:id>
        </ext>
      </extLst>
    </cfRule>
  </conditionalFormatting>
  <conditionalFormatting sqref="F4:I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{793F7942-3693-45C6-A6C4-5382E87BCEDE}</x14:id>
        </ext>
      </extLst>
    </cfRule>
  </conditionalFormatting>
  <conditionalFormatting sqref="F12:I1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{465A9EEB-086D-4942-8608-FEB5BB82DFAF}</x14:id>
        </ext>
      </extLst>
    </cfRule>
  </conditionalFormatting>
  <pageMargins left="0.7" right="0.7" top="0.75" bottom="0.75" header="0.3" footer="0.3"/>
  <pageSetup orientation="portrait" r:id="rId1"/>
  <ignoredErrors>
    <ignoredError sqref="J1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76B3D3-CB8B-461D-BD52-764CFDD7372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B4:E4 J4</xm:sqref>
        </x14:conditionalFormatting>
        <x14:conditionalFormatting xmlns:xm="http://schemas.microsoft.com/office/excel/2006/main">
          <x14:cfRule type="dataBar" id="{793F7942-3693-45C6-A6C4-5382E87BCED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F4:I4</xm:sqref>
        </x14:conditionalFormatting>
        <x14:conditionalFormatting xmlns:xm="http://schemas.microsoft.com/office/excel/2006/main">
          <x14:cfRule type="dataBar" id="{465A9EEB-086D-4942-8608-FEB5BB82DF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F12:I12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A3F8B-2154-49E5-8117-8F4E75B38773}">
  <sheetPr>
    <tabColor rgb="FFFF0000"/>
  </sheetPr>
  <dimension ref="A1:AK22"/>
  <sheetViews>
    <sheetView zoomScaleNormal="100" workbookViewId="0">
      <pane ySplit="1" topLeftCell="A15" activePane="bottomLeft" state="frozen"/>
      <selection pane="bottomLeft" activeCell="A19" sqref="A19"/>
    </sheetView>
  </sheetViews>
  <sheetFormatPr defaultRowHeight="28.5" x14ac:dyDescent="0.45"/>
  <cols>
    <col min="1" max="1" width="22.5703125" style="8" bestFit="1" customWidth="1"/>
    <col min="2" max="2" width="44.7109375" style="8" customWidth="1"/>
    <col min="3" max="3" width="9.5703125" style="3" bestFit="1" customWidth="1"/>
    <col min="4" max="4" width="9.85546875" style="3" customWidth="1"/>
    <col min="5" max="6" width="7.5703125" style="3" bestFit="1" customWidth="1"/>
    <col min="7" max="8" width="7.85546875" bestFit="1" customWidth="1"/>
    <col min="9" max="9" width="9.140625" bestFit="1" customWidth="1"/>
    <col min="10" max="10" width="8.42578125" bestFit="1" customWidth="1"/>
    <col min="11" max="11" width="8.42578125" customWidth="1"/>
    <col min="16" max="16" width="12.140625" customWidth="1"/>
    <col min="18" max="18" width="9.42578125" bestFit="1" customWidth="1"/>
    <col min="19" max="19" width="10" bestFit="1" customWidth="1"/>
    <col min="20" max="20" width="12" bestFit="1" customWidth="1"/>
    <col min="21" max="21" width="13.140625" bestFit="1" customWidth="1"/>
    <col min="22" max="22" width="10" bestFit="1" customWidth="1"/>
    <col min="24" max="24" width="11.5703125" bestFit="1" customWidth="1"/>
    <col min="25" max="25" width="9.42578125" customWidth="1"/>
  </cols>
  <sheetData>
    <row r="1" spans="1:37" s="32" customFormat="1" ht="57.75" customHeight="1" x14ac:dyDescent="0.25">
      <c r="A1" s="30" t="s">
        <v>25</v>
      </c>
      <c r="B1" s="31"/>
      <c r="C1" s="29">
        <v>2017</v>
      </c>
      <c r="D1" s="29">
        <v>2018</v>
      </c>
      <c r="E1" s="29">
        <v>2019</v>
      </c>
      <c r="F1" s="29">
        <v>2020</v>
      </c>
      <c r="G1" s="29" t="s">
        <v>26</v>
      </c>
      <c r="H1" s="29" t="s">
        <v>27</v>
      </c>
      <c r="I1" s="29" t="s">
        <v>65</v>
      </c>
      <c r="J1" s="29" t="s">
        <v>66</v>
      </c>
      <c r="K1" s="29" t="s">
        <v>107</v>
      </c>
      <c r="L1" s="29" t="s">
        <v>108</v>
      </c>
      <c r="M1" s="29" t="s">
        <v>110</v>
      </c>
      <c r="N1" s="29"/>
      <c r="O1" s="29"/>
      <c r="Q1" s="28" t="s">
        <v>54</v>
      </c>
      <c r="R1" s="28" t="s">
        <v>24</v>
      </c>
      <c r="S1" s="28" t="s">
        <v>59</v>
      </c>
      <c r="T1" s="28" t="s">
        <v>60</v>
      </c>
      <c r="U1" s="28" t="s">
        <v>56</v>
      </c>
      <c r="V1" s="28" t="s">
        <v>58</v>
      </c>
      <c r="W1" s="28"/>
      <c r="X1" s="98"/>
      <c r="Y1" s="98"/>
      <c r="Z1" s="99"/>
      <c r="AA1" s="99"/>
      <c r="AB1" s="99"/>
      <c r="AC1" s="99"/>
      <c r="AD1" s="99"/>
      <c r="AE1" s="99"/>
      <c r="AF1" s="100"/>
    </row>
    <row r="2" spans="1:37" ht="15" x14ac:dyDescent="0.25">
      <c r="A2" s="6" t="s">
        <v>28</v>
      </c>
      <c r="B2" s="5" t="s">
        <v>29</v>
      </c>
      <c r="C2" s="7">
        <f>'Annual Earnings'!B4/'Annual Earnings'!B2</f>
        <v>0.33316280080947536</v>
      </c>
      <c r="D2" s="7">
        <f>'Annual Earnings'!C4/'Annual Earnings'!C2</f>
        <v>0.3699357702089241</v>
      </c>
      <c r="E2" s="7">
        <f>'Annual Earnings'!D4/'Annual Earnings'!D2</f>
        <v>0.32004389157747226</v>
      </c>
      <c r="F2" s="7">
        <f>'Annual Earnings'!E4/'Annual Earnings'!E2</f>
        <v>0.24715064133396417</v>
      </c>
      <c r="G2" s="7">
        <f>'Annual Earnings'!F4/'Annual Earnings'!F2</f>
        <v>0.30138124607600547</v>
      </c>
      <c r="H2" s="7">
        <f>'Annual Earnings'!G4/'Annual Earnings'!G2</f>
        <v>0.29628521778765349</v>
      </c>
      <c r="I2" s="52">
        <f>'Annual Earnings'!H4/'Annual Earnings'!H2</f>
        <v>0.36287137214494247</v>
      </c>
      <c r="J2" s="52">
        <f>'Annual Earnings'!I4/'Annual Earnings'!I2</f>
        <v>0.26049822064056938</v>
      </c>
      <c r="K2" s="52">
        <f>'Annual Earnings'!K4/'Annual Earnings'!K2</f>
        <v>0.28598296271711471</v>
      </c>
      <c r="L2" s="52">
        <f>'Annual Earnings'!L4/'Annual Earnings'!L2</f>
        <v>0.24808657973596826</v>
      </c>
      <c r="M2" s="52">
        <f>'Annual Earnings'!M4/'Annual Earnings'!M2</f>
        <v>0.21640418752844789</v>
      </c>
      <c r="N2" s="51"/>
      <c r="O2" s="51"/>
      <c r="Q2" s="29">
        <v>2017</v>
      </c>
      <c r="R2" s="12">
        <f>C15</f>
        <v>94.550949874412026</v>
      </c>
      <c r="S2" s="12">
        <f>C16</f>
        <v>5.3859466419338151</v>
      </c>
      <c r="T2" s="12">
        <f t="shared" ref="T2:T9" si="0">S2*R2</f>
        <v>509.24637096774194</v>
      </c>
      <c r="U2" s="40">
        <f>'2016-Mar2022'!H250</f>
        <v>1067.95</v>
      </c>
      <c r="V2" s="12">
        <f t="shared" ref="V2:V9" si="1">U2/R2</f>
        <v>11.294968494959726</v>
      </c>
      <c r="W2" s="26"/>
      <c r="X2" s="101"/>
      <c r="Y2" s="102"/>
      <c r="Z2" s="103"/>
      <c r="AA2" s="104"/>
      <c r="AB2" s="104"/>
      <c r="AC2" s="104"/>
      <c r="AD2" s="105"/>
      <c r="AE2" s="104"/>
      <c r="AF2" s="39"/>
    </row>
    <row r="3" spans="1:37" x14ac:dyDescent="0.25">
      <c r="B3" s="5" t="s">
        <v>30</v>
      </c>
      <c r="C3" s="7">
        <f>'Annual Earnings'!B12/'Annual Earnings'!B2</f>
        <v>5.0390118899880619E-2</v>
      </c>
      <c r="D3" s="7">
        <f>'Annual Earnings'!C12/'Annual Earnings'!C2</f>
        <v>7.4274998358012476E-2</v>
      </c>
      <c r="E3" s="7">
        <f>'Annual Earnings'!D12/'Annual Earnings'!D2</f>
        <v>5.7224110753413472E-2</v>
      </c>
      <c r="F3" s="7">
        <f>'Annual Earnings'!E12/'Annual Earnings'!E2</f>
        <v>-8.3294713042988688E-3</v>
      </c>
      <c r="G3" s="7">
        <f>'Annual Earnings'!F12/'Annual Earnings'!F2</f>
        <v>8.6752594452856671E-2</v>
      </c>
      <c r="H3" s="7">
        <f>'Annual Earnings'!G12/'Annual Earnings'!G2</f>
        <v>5.1790445261088794E-2</v>
      </c>
      <c r="I3" s="52">
        <f>'Annual Earnings'!H12/'Annual Earnings'!H2</f>
        <v>0.11430963420917054</v>
      </c>
      <c r="J3" s="52">
        <f>'Annual Earnings'!I12/'Annual Earnings'!I2</f>
        <v>8.2753492324852601E-2</v>
      </c>
      <c r="K3" s="52">
        <f>'Annual Earnings'!K12/'Annual Earnings'!K2</f>
        <v>5.0798392152524248E-2</v>
      </c>
      <c r="L3" s="52">
        <f>'Annual Earnings'!L12/'Annual Earnings'!L2</f>
        <v>3.1060176561107961E-2</v>
      </c>
      <c r="M3" s="52">
        <f>'Annual Earnings'!M12/'Annual Earnings'!M2</f>
        <v>1.9690487027765134E-2</v>
      </c>
      <c r="N3" s="51"/>
      <c r="O3" s="51"/>
      <c r="Q3" s="29">
        <v>2018</v>
      </c>
      <c r="R3" s="12">
        <f>D15</f>
        <v>146.76685499657279</v>
      </c>
      <c r="S3" s="12">
        <f>D16</f>
        <v>15.492902074165313</v>
      </c>
      <c r="T3" s="12">
        <f t="shared" si="0"/>
        <v>2273.8445121951222</v>
      </c>
      <c r="U3" s="40">
        <f>'2016-Mar2022'!H496</f>
        <v>3975.15</v>
      </c>
      <c r="V3" s="12">
        <f t="shared" si="1"/>
        <v>27.084793770997038</v>
      </c>
      <c r="W3" s="26"/>
      <c r="X3" s="101"/>
      <c r="Y3" s="106"/>
      <c r="Z3" s="103"/>
      <c r="AA3" s="104"/>
      <c r="AB3" s="104"/>
      <c r="AC3" s="104"/>
      <c r="AD3" s="105"/>
      <c r="AE3" s="104"/>
      <c r="AF3" s="39"/>
    </row>
    <row r="4" spans="1:37" ht="30" x14ac:dyDescent="0.25">
      <c r="B4" s="5" t="s">
        <v>31</v>
      </c>
      <c r="C4" s="7">
        <f>'Annual Earnings'!B11/('Annual Earnings'!B17+'Annual Earnings'!B39+'Annual Earnings'!B47)</f>
        <v>0.33125925792450989</v>
      </c>
      <c r="D4" s="90">
        <f>'Annual Earnings'!C11/('Annual Earnings'!C17+'Annual Earnings'!C39+'Annual Earnings'!C47)</f>
        <v>0.69842528286063643</v>
      </c>
      <c r="E4" s="7">
        <f>'Annual Earnings'!D11/('Annual Earnings'!D17+'Annual Earnings'!D39+'Annual Earnings'!D47)</f>
        <v>0.50226900784489659</v>
      </c>
      <c r="F4" s="7">
        <f>'Annual Earnings'!E11/('Annual Earnings'!E17+'Annual Earnings'!E39+'Annual Earnings'!E47)</f>
        <v>-9.5964547356747823E-2</v>
      </c>
      <c r="G4" s="7">
        <f>'Annual Earnings'!F11/('Annual Earnings'!F17+'Annual Earnings'!F39+'Annual Earnings'!F47)</f>
        <v>4.4706617260814632</v>
      </c>
      <c r="H4" s="7">
        <f>'Annual Earnings'!G11/('Annual Earnings'!G17+'Annual Earnings'!G39+'Annual Earnings'!G47)</f>
        <v>0.7352474163508621</v>
      </c>
      <c r="I4" s="52">
        <f>'Annual Earnings'!H11/('Annual Earnings'!H17+'Annual Earnings'!H39+'Annual Earnings'!H47)</f>
        <v>10.11897156324091</v>
      </c>
      <c r="J4" s="52">
        <f>'Annual Earnings'!I11/('Annual Earnings'!I17+'Annual Earnings'!I39+'Annual Earnings'!I47)</f>
        <v>1.4509436378348777</v>
      </c>
      <c r="K4" s="52">
        <f>'Annual Earnings'!K11/('Annual Earnings'!K17+'Annual Earnings'!K39+'Annual Earnings'!K47)</f>
        <v>5.2380141119014159</v>
      </c>
      <c r="L4" s="52">
        <f>'Annual Earnings'!L11/('Annual Earnings'!L17+'Annual Earnings'!L39+'Annual Earnings'!L47)</f>
        <v>0.57920514973411696</v>
      </c>
      <c r="M4" s="52">
        <f>'Annual Earnings'!M11/('Annual Earnings'!M17+'Annual Earnings'!M39+'Annual Earnings'!M47)</f>
        <v>2.0645848119233499</v>
      </c>
      <c r="N4" s="51"/>
      <c r="O4" s="51"/>
      <c r="Q4" s="29">
        <v>2019</v>
      </c>
      <c r="R4" s="12">
        <f>E15</f>
        <v>131.61509031941881</v>
      </c>
      <c r="S4" s="12">
        <f>E16</f>
        <v>20.113239601550596</v>
      </c>
      <c r="T4" s="12">
        <f t="shared" si="0"/>
        <v>2647.2058467741931</v>
      </c>
      <c r="U4" s="40">
        <f>'2016-Mar2022'!H744</f>
        <v>2276.0500000000002</v>
      </c>
      <c r="V4" s="12">
        <f t="shared" si="1"/>
        <v>17.293229784489128</v>
      </c>
      <c r="W4" s="26"/>
      <c r="X4" s="101"/>
      <c r="Y4" s="102"/>
      <c r="Z4" s="107"/>
      <c r="AA4" s="108"/>
      <c r="AB4" s="109"/>
      <c r="AC4" s="109"/>
      <c r="AD4" s="110"/>
      <c r="AE4" s="108"/>
      <c r="AF4" s="39"/>
    </row>
    <row r="5" spans="1:37" x14ac:dyDescent="0.2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44"/>
      <c r="O5" s="144"/>
      <c r="Q5" s="29">
        <v>2020</v>
      </c>
      <c r="R5" s="12">
        <f>F15</f>
        <v>-11.28155103278576</v>
      </c>
      <c r="S5" s="12">
        <f>F16</f>
        <v>-143.40434901900952</v>
      </c>
      <c r="T5" s="12">
        <f t="shared" si="0"/>
        <v>1617.8234817813764</v>
      </c>
      <c r="U5" s="41">
        <f>'2016-Mar2022'!H991</f>
        <v>841.1</v>
      </c>
      <c r="V5" s="12">
        <f t="shared" si="1"/>
        <v>-74.555351259383229</v>
      </c>
      <c r="W5" s="26"/>
      <c r="X5" s="101"/>
      <c r="Y5" s="102"/>
      <c r="Z5" s="103"/>
      <c r="AA5" s="104"/>
      <c r="AB5" s="109"/>
      <c r="AC5" s="109"/>
      <c r="AD5" s="111"/>
      <c r="AE5" s="104"/>
      <c r="AF5" s="39"/>
    </row>
    <row r="6" spans="1:37" ht="15" x14ac:dyDescent="0.25">
      <c r="A6" s="6" t="s">
        <v>32</v>
      </c>
      <c r="B6" s="5" t="s">
        <v>33</v>
      </c>
      <c r="C6" s="12">
        <f>'Annual Earnings'!B33/'Annual Earnings'!B45</f>
        <v>1.1664696717911132</v>
      </c>
      <c r="D6" s="12">
        <f>'Annual Earnings'!C33/'Annual Earnings'!C45</f>
        <v>1.3455266872596505</v>
      </c>
      <c r="E6" s="12">
        <f>'Annual Earnings'!D33/'Annual Earnings'!D45</f>
        <v>1.5150147273274877</v>
      </c>
      <c r="F6" s="12">
        <f>'Annual Earnings'!E33/'Annual Earnings'!E45</f>
        <v>1.2115525790985984</v>
      </c>
      <c r="G6" s="12" t="e">
        <f>'Annual Earnings'!F33/'Annual Earnings'!F45</f>
        <v>#DIV/0!</v>
      </c>
      <c r="H6" s="12">
        <f>'Annual Earnings'!G33/'Annual Earnings'!G45</f>
        <v>1.4028134023778411</v>
      </c>
      <c r="I6" s="51" t="e">
        <f>'Annual Earnings'!H33/'Annual Earnings'!H45</f>
        <v>#DIV/0!</v>
      </c>
      <c r="J6" s="51" t="e">
        <f>'Annual Earnings'!I33/'Annual Earnings'!I45</f>
        <v>#VALUE!</v>
      </c>
      <c r="K6" s="51"/>
      <c r="Q6" s="54" t="s">
        <v>61</v>
      </c>
      <c r="R6" s="58">
        <f>G15</f>
        <v>33.349101632842434</v>
      </c>
      <c r="S6" s="59">
        <f>G16</f>
        <v>31.969173625026158</v>
      </c>
      <c r="T6" s="58">
        <f t="shared" si="0"/>
        <v>1066.1432203389832</v>
      </c>
      <c r="U6" s="60">
        <f>'2016-Mar2022'!H1050</f>
        <v>1102</v>
      </c>
      <c r="V6" s="59">
        <f t="shared" si="1"/>
        <v>33.044368395061731</v>
      </c>
      <c r="W6" s="38"/>
      <c r="X6" s="38"/>
      <c r="Y6" s="39"/>
      <c r="Z6" s="112"/>
      <c r="AA6" s="113"/>
      <c r="AB6" s="114"/>
      <c r="AC6" s="114"/>
      <c r="AD6" s="115"/>
      <c r="AE6" s="115"/>
      <c r="AF6" s="39"/>
      <c r="AG6" s="39"/>
      <c r="AH6" s="39"/>
      <c r="AI6" s="39"/>
      <c r="AJ6" s="39"/>
      <c r="AK6" s="39"/>
    </row>
    <row r="7" spans="1:37" ht="30" customHeight="1" x14ac:dyDescent="0.25">
      <c r="A7" s="13"/>
      <c r="B7" s="5" t="s">
        <v>34</v>
      </c>
      <c r="C7" s="12">
        <f>('Annual Earnings'!B33-'Annual Earnings'!B32)/'Annual Earnings'!B45</f>
        <v>0.98136032391536066</v>
      </c>
      <c r="D7" s="12">
        <f>('Annual Earnings'!C33-'Annual Earnings'!C32)/'Annual Earnings'!C45</f>
        <v>1.0705971309941584</v>
      </c>
      <c r="E7" s="12">
        <f>('Annual Earnings'!D33-'Annual Earnings'!D32)/'Annual Earnings'!D45</f>
        <v>1.1596537589142446</v>
      </c>
      <c r="F7" s="12">
        <f>('Annual Earnings'!E33-'Annual Earnings'!E32)/'Annual Earnings'!E45</f>
        <v>1.0537765152121874</v>
      </c>
      <c r="G7" s="12" t="e">
        <f>('Annual Earnings'!F33-'Annual Earnings'!F32)/'Annual Earnings'!F45</f>
        <v>#DIV/0!</v>
      </c>
      <c r="H7" s="12">
        <f>('Annual Earnings'!G33-'Annual Earnings'!G32)/'Annual Earnings'!G45</f>
        <v>1.2008420848860282</v>
      </c>
      <c r="I7" s="51" t="e">
        <f>('Annual Earnings'!H33-'Annual Earnings'!H32)/'Annual Earnings'!H45</f>
        <v>#DIV/0!</v>
      </c>
      <c r="J7" s="51" t="e">
        <f>('Annual Earnings'!I33-'Annual Earnings'!I32)/'Annual Earnings'!I45</f>
        <v>#VALUE!</v>
      </c>
      <c r="K7" s="51"/>
      <c r="L7" s="49"/>
      <c r="M7" s="49"/>
      <c r="N7" s="49"/>
      <c r="O7" s="49"/>
      <c r="P7" s="49" t="s">
        <v>55</v>
      </c>
      <c r="Q7" s="54" t="s">
        <v>62</v>
      </c>
      <c r="R7" s="59">
        <f>H15</f>
        <v>25.916894436251116</v>
      </c>
      <c r="S7" s="59">
        <f>H16</f>
        <v>48.685774987923601</v>
      </c>
      <c r="T7" s="59">
        <f t="shared" si="0"/>
        <v>1261.784090909091</v>
      </c>
      <c r="U7" s="61">
        <f>'2016-Mar2022'!H1116</f>
        <v>1456.4</v>
      </c>
      <c r="V7" s="59">
        <f t="shared" si="1"/>
        <v>56.195004520405362</v>
      </c>
      <c r="W7" s="126"/>
      <c r="X7" s="39"/>
      <c r="Y7" s="39"/>
      <c r="Z7" s="116"/>
      <c r="AA7" s="116"/>
      <c r="AB7" s="116"/>
      <c r="AC7" s="116"/>
      <c r="AD7" s="116"/>
      <c r="AE7" s="116"/>
      <c r="AF7" s="39"/>
    </row>
    <row r="8" spans="1:37" ht="15" customHeight="1" x14ac:dyDescent="0.25">
      <c r="A8" s="13"/>
      <c r="B8" s="5" t="s">
        <v>35</v>
      </c>
      <c r="C8" s="12">
        <f>'Annual Earnings'!B32/'Annual Earnings'!B3*365</f>
        <v>25.385265905257658</v>
      </c>
      <c r="D8" s="12">
        <f>'Annual Earnings'!C32/'Annual Earnings'!C3*365</f>
        <v>34.9463466676237</v>
      </c>
      <c r="E8" s="12">
        <f>'Annual Earnings'!D32/'Annual Earnings'!D3*365</f>
        <v>36.838641323067009</v>
      </c>
      <c r="F8" s="12">
        <f>'Annual Earnings'!E32/'Annual Earnings'!E3*365</f>
        <v>16.548358322750087</v>
      </c>
      <c r="G8" s="12">
        <f>'Annual Earnings'!F32/'Annual Earnings'!F3*365</f>
        <v>0</v>
      </c>
      <c r="H8" s="12">
        <f>'Annual Earnings'!G32/'Annual Earnings'!G3*365</f>
        <v>92.496710859224763</v>
      </c>
      <c r="I8" s="51">
        <f>'Annual Earnings'!H32/'Annual Earnings'!H3*365</f>
        <v>0</v>
      </c>
      <c r="J8" s="42">
        <f>'Annual Earnings'!I32/'Annual Earnings'!I3*365</f>
        <v>114.38725525404737</v>
      </c>
      <c r="K8" s="42"/>
      <c r="Q8" s="54" t="s">
        <v>63</v>
      </c>
      <c r="R8" s="59">
        <f>I15</f>
        <v>75.599815323493388</v>
      </c>
      <c r="S8" s="59">
        <f>I16</f>
        <v>20.942831141740214</v>
      </c>
      <c r="T8" s="59">
        <f t="shared" si="0"/>
        <v>1583.2741666666664</v>
      </c>
      <c r="U8" s="59">
        <f>'2016-Mar2022'!H1179</f>
        <v>1760.6</v>
      </c>
      <c r="V8" s="59">
        <f t="shared" si="1"/>
        <v>23.288416677558683</v>
      </c>
      <c r="W8" s="126"/>
      <c r="X8" s="39"/>
      <c r="Y8" s="39"/>
      <c r="Z8" s="117"/>
      <c r="AA8" s="118"/>
      <c r="AB8" s="116"/>
      <c r="AC8" s="116"/>
      <c r="AD8" s="116"/>
      <c r="AE8" s="116"/>
      <c r="AF8" s="39"/>
    </row>
    <row r="9" spans="1:37" ht="33" customHeight="1" x14ac:dyDescent="0.25">
      <c r="A9" s="13"/>
      <c r="B9" s="5" t="s">
        <v>36</v>
      </c>
      <c r="C9" s="12">
        <f>'Annual Earnings'!B29/'Annual Earnings'!B2*365</f>
        <v>38.966652280804176</v>
      </c>
      <c r="D9" s="12">
        <f>'Annual Earnings'!C29/'Annual Earnings'!C2*365</f>
        <v>40.103546373186163</v>
      </c>
      <c r="E9" s="12">
        <f>'Annual Earnings'!D29/'Annual Earnings'!D2*365</f>
        <v>36.648211247670204</v>
      </c>
      <c r="F9" s="12">
        <f>'Annual Earnings'!E29/'Annual Earnings'!E2*365</f>
        <v>50.191741653609157</v>
      </c>
      <c r="G9" s="12">
        <f>'Annual Earnings'!F29/'Annual Earnings'!F2*365</f>
        <v>0</v>
      </c>
      <c r="H9" s="12">
        <f>'Annual Earnings'!G29/'Annual Earnings'!G2*365</f>
        <v>201.08637438395581</v>
      </c>
      <c r="I9" s="51">
        <f>'Annual Earnings'!H29/'Annual Earnings'!H2*365</f>
        <v>0</v>
      </c>
      <c r="J9" s="42">
        <f>'Annual Earnings'!I29/'Annual Earnings'!I2*365</f>
        <v>151.35082594146704</v>
      </c>
      <c r="K9" s="42"/>
      <c r="L9" s="49"/>
      <c r="M9" s="49"/>
      <c r="N9" s="49"/>
      <c r="O9" s="49"/>
      <c r="P9" s="138" t="s">
        <v>57</v>
      </c>
      <c r="Q9" s="54" t="s">
        <v>64</v>
      </c>
      <c r="R9" s="59">
        <f>J15</f>
        <v>55.297893086386239</v>
      </c>
      <c r="S9" s="59">
        <f>J16</f>
        <v>28.996376445758532</v>
      </c>
      <c r="T9" s="59">
        <f t="shared" si="0"/>
        <v>1603.4385245901635</v>
      </c>
      <c r="U9" s="61">
        <f>'2016-Mar2022'!H1240</f>
        <v>1566.85</v>
      </c>
      <c r="V9" s="59">
        <f t="shared" si="1"/>
        <v>28.334714263928113</v>
      </c>
      <c r="W9" s="126"/>
      <c r="X9" s="39"/>
      <c r="Y9" s="39"/>
      <c r="Z9" s="119"/>
      <c r="AA9" s="120"/>
      <c r="AB9" s="116"/>
      <c r="AC9" s="116"/>
      <c r="AD9" s="116"/>
      <c r="AE9" s="116"/>
      <c r="AF9" s="39"/>
    </row>
    <row r="10" spans="1:37" ht="30.75" customHeight="1" x14ac:dyDescent="0.25">
      <c r="A10" s="13"/>
      <c r="B10" s="5" t="s">
        <v>37</v>
      </c>
      <c r="C10" s="12">
        <f>'Annual Earnings'!B43/'Annual Earnings'!B3*365</f>
        <v>38.669406961282405</v>
      </c>
      <c r="D10" s="12">
        <f>'Annual Earnings'!C43/'Annual Earnings'!C3*365</f>
        <v>49.009846021479284</v>
      </c>
      <c r="E10" s="12">
        <f>'Annual Earnings'!D43/'Annual Earnings'!D3*365</f>
        <v>49.494919119158382</v>
      </c>
      <c r="F10" s="12">
        <f>'Annual Earnings'!E43/'Annual Earnings'!E3*365</f>
        <v>57.301593896326672</v>
      </c>
      <c r="G10" s="12">
        <f>'Annual Earnings'!F43/'Annual Earnings'!F3*365</f>
        <v>0</v>
      </c>
      <c r="H10" s="12">
        <f>'Annual Earnings'!G43/'Annual Earnings'!G3*365</f>
        <v>248.55905272745673</v>
      </c>
      <c r="I10" s="51">
        <f>'Annual Earnings'!H43/'Annual Earnings'!H3*365</f>
        <v>0</v>
      </c>
      <c r="J10" s="95">
        <f>'Annual Earnings'!I43/'Annual Earnings'!I3*365</f>
        <v>184.5422550385704</v>
      </c>
      <c r="K10" s="95"/>
      <c r="L10" s="50"/>
      <c r="M10" s="50"/>
      <c r="N10" s="50"/>
      <c r="O10" s="50"/>
      <c r="P10" s="138"/>
      <c r="Q10" s="123">
        <v>2021</v>
      </c>
      <c r="R10" s="55">
        <f>SUM(R6:R9)</f>
        <v>190.16370447897316</v>
      </c>
      <c r="S10" s="56">
        <f>AVERAGE(S6:S9)</f>
        <v>32.648539050112127</v>
      </c>
      <c r="T10" s="122">
        <f>R10*S10</f>
        <v>6208.5671315957379</v>
      </c>
      <c r="U10" s="121">
        <f>V10*R10</f>
        <v>6696.7338889055</v>
      </c>
      <c r="V10" s="57">
        <f>AVERAGE(V6:V9)</f>
        <v>35.215625964238477</v>
      </c>
      <c r="W10" s="137" t="s">
        <v>102</v>
      </c>
      <c r="X10" s="137"/>
      <c r="Y10" s="137"/>
      <c r="Z10" s="116"/>
      <c r="AA10" s="116"/>
      <c r="AB10" s="116"/>
      <c r="AC10" s="116"/>
      <c r="AD10" s="116"/>
      <c r="AE10" s="116"/>
      <c r="AF10" s="39"/>
    </row>
    <row r="11" spans="1:37" ht="32.25" customHeight="1" x14ac:dyDescent="0.25">
      <c r="A11" s="5"/>
      <c r="B11" s="5" t="s">
        <v>38</v>
      </c>
      <c r="C11" s="12">
        <f>SUM(C8:C10)</f>
        <v>103.02132514734424</v>
      </c>
      <c r="D11" s="12">
        <f t="shared" ref="D11:J11" si="2">SUM(D8:D10)</f>
        <v>124.05973906228914</v>
      </c>
      <c r="E11" s="12">
        <f t="shared" si="2"/>
        <v>122.9817716898956</v>
      </c>
      <c r="F11" s="12">
        <f t="shared" si="2"/>
        <v>124.04169387268593</v>
      </c>
      <c r="G11" s="12">
        <f t="shared" si="2"/>
        <v>0</v>
      </c>
      <c r="H11" s="12">
        <f t="shared" si="2"/>
        <v>542.14213797063735</v>
      </c>
      <c r="I11" s="51">
        <f t="shared" si="2"/>
        <v>0</v>
      </c>
      <c r="J11" s="96">
        <f t="shared" si="2"/>
        <v>450.28033623408476</v>
      </c>
      <c r="K11" s="96"/>
      <c r="L11" s="37"/>
      <c r="M11" s="37"/>
      <c r="N11" s="37"/>
      <c r="O11" s="37"/>
      <c r="P11" s="37"/>
      <c r="Q11" s="124" t="s">
        <v>103</v>
      </c>
      <c r="R11" s="140">
        <f>K15</f>
        <v>39.113143890370758</v>
      </c>
      <c r="S11" s="140">
        <f>K16</f>
        <v>56.824174946844792</v>
      </c>
      <c r="T11" s="140">
        <f>R11*S11</f>
        <v>2222.5721311475413</v>
      </c>
      <c r="U11" s="140">
        <f>'2016-Mar2022'!H1301</f>
        <v>3638.7</v>
      </c>
      <c r="V11" s="140">
        <f>U11/R11</f>
        <v>93.03010799128856</v>
      </c>
    </row>
    <row r="12" spans="1:37" x14ac:dyDescent="0.25">
      <c r="A12" s="9"/>
      <c r="B12" s="10"/>
      <c r="C12" s="11"/>
      <c r="D12" s="11"/>
      <c r="E12" s="11"/>
      <c r="F12" s="11"/>
      <c r="G12" s="11"/>
      <c r="H12" s="11"/>
      <c r="I12" s="11"/>
      <c r="J12" s="97"/>
      <c r="K12" s="97"/>
      <c r="L12" s="11"/>
      <c r="M12" s="11"/>
      <c r="N12" s="144"/>
      <c r="O12" s="144"/>
      <c r="Q12" s="124" t="s">
        <v>104</v>
      </c>
      <c r="R12" s="140">
        <f>L15</f>
        <v>38.509765082624561</v>
      </c>
      <c r="S12" s="140">
        <f>L16</f>
        <v>75.434511645238587</v>
      </c>
      <c r="T12" s="140">
        <f>S12*R12</f>
        <v>2904.9653225806446</v>
      </c>
      <c r="U12" s="141">
        <f>'2016-Mar2022'!H1364</f>
        <v>2931.8</v>
      </c>
      <c r="V12" s="140">
        <f>U12/R12</f>
        <v>76.131339511152078</v>
      </c>
      <c r="W12" s="28"/>
      <c r="X12" s="125"/>
      <c r="Y12" s="28"/>
    </row>
    <row r="13" spans="1:37" ht="30" x14ac:dyDescent="0.25">
      <c r="A13" s="6" t="s">
        <v>39</v>
      </c>
      <c r="B13" s="5" t="s">
        <v>99</v>
      </c>
      <c r="C13" s="12">
        <f>('Annual Earnings'!B39+'Annual Earnings'!B45)/('Annual Earnings'!B49+'Annual Earnings'!B39+'Annual Earnings'!B45)</f>
        <v>0.60965565511617459</v>
      </c>
      <c r="D13" s="12">
        <f>('Annual Earnings'!C39+'Annual Earnings'!C45)/('Annual Earnings'!C49+'Annual Earnings'!C39+'Annual Earnings'!C45)</f>
        <v>0.49611317217358836</v>
      </c>
      <c r="E13" s="12">
        <f>('Annual Earnings'!D39+'Annual Earnings'!D45)/('Annual Earnings'!D49+'Annual Earnings'!D39+'Annual Earnings'!D45)</f>
        <v>0.43397154588954445</v>
      </c>
      <c r="F13" s="12">
        <f>('Annual Earnings'!E39+'Annual Earnings'!E45)/('Annual Earnings'!E49+'Annual Earnings'!E39+'Annual Earnings'!E45)</f>
        <v>0.47645516559456064</v>
      </c>
      <c r="G13" s="12">
        <f>('Annual Earnings'!F39+'Annual Earnings'!F45)/('Annual Earnings'!F49+'Annual Earnings'!F39+'Annual Earnings'!F45)</f>
        <v>0</v>
      </c>
      <c r="H13" s="12">
        <f>('Annual Earnings'!G39+'Annual Earnings'!G45)/('Annual Earnings'!G49+'Annual Earnings'!G39+'Annual Earnings'!G45)</f>
        <v>0.42217069360195236</v>
      </c>
      <c r="I13" s="42">
        <f>('Annual Earnings'!H39+'Annual Earnings'!H45)/('Annual Earnings'!H49+'Annual Earnings'!H39+'Annual Earnings'!H45)</f>
        <v>0</v>
      </c>
      <c r="J13" s="42">
        <f>('Annual Earnings'!I39+'Annual Earnings'!I45)/('Annual Earnings'!I49+'Annual Earnings'!I39+'Annual Earnings'!I45)</f>
        <v>0.38288892611513242</v>
      </c>
      <c r="K13" s="42"/>
      <c r="L13" s="42">
        <f>('Annual Earnings'!L39+'Annual Earnings'!L45)/('Annual Earnings'!L49+'Annual Earnings'!L39+'Annual Earnings'!L45)</f>
        <v>0.32601509495024217</v>
      </c>
      <c r="M13" s="51"/>
      <c r="N13" s="51"/>
      <c r="O13" s="51"/>
      <c r="P13" s="126"/>
      <c r="Q13" s="124" t="s">
        <v>105</v>
      </c>
      <c r="R13" s="140">
        <v>15.35</v>
      </c>
      <c r="S13" s="140">
        <f>M16</f>
        <v>177.03327479902256</v>
      </c>
      <c r="T13" s="140">
        <f>S13*R13</f>
        <v>2717.4607681649964</v>
      </c>
      <c r="U13" s="141">
        <f>'2016-Mar2022'!H1427</f>
        <v>2673</v>
      </c>
      <c r="V13" s="140">
        <f>U13/R13</f>
        <v>174.13680781758958</v>
      </c>
      <c r="W13" s="26"/>
      <c r="X13" s="26"/>
      <c r="Y13" s="34"/>
    </row>
    <row r="14" spans="1:37" ht="15" x14ac:dyDescent="0.25">
      <c r="A14" s="13"/>
      <c r="B14" s="5"/>
      <c r="C14" s="51"/>
      <c r="D14" s="51"/>
      <c r="E14" s="51"/>
      <c r="F14" s="51"/>
      <c r="G14" s="51"/>
      <c r="H14" s="51"/>
      <c r="I14" s="42"/>
      <c r="J14" s="42"/>
      <c r="K14" s="42"/>
      <c r="L14" s="51"/>
      <c r="M14" s="51"/>
      <c r="N14" s="51"/>
      <c r="O14" s="51"/>
      <c r="P14" s="126"/>
      <c r="Q14" s="124" t="s">
        <v>106</v>
      </c>
      <c r="R14" s="140"/>
      <c r="S14" s="142"/>
      <c r="T14" s="142"/>
      <c r="U14" s="142"/>
      <c r="V14" s="142"/>
      <c r="W14" s="26"/>
      <c r="X14" s="26"/>
      <c r="Y14" s="34"/>
    </row>
    <row r="15" spans="1:37" ht="45" x14ac:dyDescent="0.25">
      <c r="A15" s="6" t="s">
        <v>40</v>
      </c>
      <c r="B15" s="5" t="s">
        <v>41</v>
      </c>
      <c r="C15" s="12">
        <f>('Annual Earnings'!B12+'Annual Earnings'!B19)/'Annual Earnings'!B51*100000</f>
        <v>94.550949874412026</v>
      </c>
      <c r="D15" s="12">
        <f>('Annual Earnings'!C12+'Annual Earnings'!C19)/'Annual Earnings'!C51*100000</f>
        <v>146.76685499657279</v>
      </c>
      <c r="E15" s="12">
        <f>('Annual Earnings'!D12+'Annual Earnings'!D19)/'Annual Earnings'!D51*100000</f>
        <v>131.61509031941881</v>
      </c>
      <c r="F15" s="12">
        <f>('Annual Earnings'!E12+'Annual Earnings'!E19)/'Annual Earnings'!E51*100000</f>
        <v>-11.28155103278576</v>
      </c>
      <c r="G15" s="12">
        <f>('Annual Earnings'!F12+'Annual Earnings'!F19)/'Annual Earnings'!F51*100000</f>
        <v>33.349101632842434</v>
      </c>
      <c r="H15" s="12">
        <f>('Annual Earnings'!G12+'Annual Earnings'!G19*-1)/'Annual Earnings'!G51*100000</f>
        <v>25.916894436251116</v>
      </c>
      <c r="I15" s="12">
        <f>('Annual Earnings'!H12+'Annual Earnings'!H19)/'Annual Earnings'!H51*100000</f>
        <v>75.599815323493388</v>
      </c>
      <c r="J15" s="12">
        <f>('Annual Earnings'!I12+'Annual Earnings'!I19)/'Annual Earnings'!I51*100000</f>
        <v>55.297893086386239</v>
      </c>
      <c r="K15" s="12">
        <f>'Annual Earnings'!K12/'Annual Earnings'!K51*100000</f>
        <v>39.113143890370758</v>
      </c>
      <c r="L15" s="12">
        <f>('Annual Earnings'!L12+'Annual Earnings'!L19*-1)/'Annual Earnings'!L51*100000</f>
        <v>38.509765082624561</v>
      </c>
      <c r="M15" s="12">
        <f>('Annual Earnings'!M12+'Annual Earnings'!M19*-1)/'Annual Earnings'!M51*100000</f>
        <v>15.354216013588374</v>
      </c>
      <c r="N15" s="12"/>
      <c r="O15" s="12"/>
      <c r="R15" s="143">
        <f>SUM(R11:R14)</f>
        <v>92.972908972995313</v>
      </c>
      <c r="S15" s="143">
        <f>AVERAGE(S11:S14)</f>
        <v>103.09732046370198</v>
      </c>
      <c r="T15" s="143">
        <f>R15*S15</f>
        <v>9585.2577908314906</v>
      </c>
      <c r="U15" s="143">
        <f>R15*V15</f>
        <v>10639.145814152424</v>
      </c>
      <c r="V15" s="143">
        <f>AVERAGE(V11:V14)</f>
        <v>114.4327517733434</v>
      </c>
      <c r="W15" s="33"/>
      <c r="X15" s="33"/>
      <c r="Y15" s="34"/>
    </row>
    <row r="16" spans="1:37" ht="30" x14ac:dyDescent="0.25">
      <c r="A16" s="5" t="s">
        <v>42</v>
      </c>
      <c r="B16" s="5" t="s">
        <v>43</v>
      </c>
      <c r="C16" s="12">
        <f>C20/C15</f>
        <v>5.3859466419338151</v>
      </c>
      <c r="D16" s="12">
        <f t="shared" ref="D16:J16" si="3">D20/D15</f>
        <v>15.492902074165313</v>
      </c>
      <c r="E16" s="12">
        <f t="shared" si="3"/>
        <v>20.113239601550596</v>
      </c>
      <c r="F16" s="12">
        <f t="shared" si="3"/>
        <v>-143.40434901900952</v>
      </c>
      <c r="G16" s="12">
        <f t="shared" si="3"/>
        <v>31.969173625026158</v>
      </c>
      <c r="H16" s="12">
        <f t="shared" si="3"/>
        <v>48.685774987923601</v>
      </c>
      <c r="I16" s="12">
        <f t="shared" si="3"/>
        <v>20.942831141740214</v>
      </c>
      <c r="J16" s="12">
        <f t="shared" si="3"/>
        <v>28.996376445758532</v>
      </c>
      <c r="K16" s="12">
        <f>K20/K15</f>
        <v>56.824174946844792</v>
      </c>
      <c r="L16" s="12">
        <f>L20/L15</f>
        <v>75.434511645238587</v>
      </c>
      <c r="M16" s="12">
        <f>M20/M15</f>
        <v>177.03327479902256</v>
      </c>
      <c r="N16" s="12"/>
      <c r="O16" s="12"/>
      <c r="Q16" s="126"/>
      <c r="R16" s="130">
        <f>R15</f>
        <v>92.972908972995313</v>
      </c>
      <c r="S16" s="130">
        <f>AVERAGE(S2:S4,S10,S15)</f>
        <v>35.347589566292768</v>
      </c>
      <c r="T16" s="130">
        <f>S16*R16</f>
        <v>3286.3682271617363</v>
      </c>
      <c r="U16" s="130">
        <f>V16*R16</f>
        <v>3817.8650047026026</v>
      </c>
      <c r="V16" s="130">
        <f>AVERAGE(V2:V4,V10,V15)</f>
        <v>41.06427395760555</v>
      </c>
      <c r="W16" s="136" t="s">
        <v>101</v>
      </c>
      <c r="X16" s="136"/>
      <c r="Y16" s="136"/>
    </row>
    <row r="17" spans="1:24" ht="15" x14ac:dyDescent="0.25">
      <c r="A17" s="13"/>
      <c r="B17" s="5" t="s">
        <v>44</v>
      </c>
      <c r="C17" s="14">
        <f>'Annual Earnings'!B12/'Annual Earnings'!B49*100</f>
        <v>23.490565806790688</v>
      </c>
      <c r="D17" s="14">
        <f>'Annual Earnings'!C12/'Annual Earnings'!C49*100</f>
        <v>27.693150139386695</v>
      </c>
      <c r="E17" s="14">
        <f>'Annual Earnings'!D12/'Annual Earnings'!D49*100</f>
        <v>19.755215105112089</v>
      </c>
      <c r="F17" s="14">
        <f>'Annual Earnings'!E12/'Annual Earnings'!E49*100</f>
        <v>-3.2480957230763599</v>
      </c>
      <c r="G17" s="14">
        <f>'Annual Earnings'!F12/'Annual Earnings'!F49*100</f>
        <v>333.48950125644194</v>
      </c>
      <c r="H17" s="14">
        <f>'Annual Earnings'!G12/'Annual Earnings'!G49*100</f>
        <v>3.9535602375354659</v>
      </c>
      <c r="I17" s="14">
        <f>'Annual Earnings'!H12/'Annual Earnings'!H49*100</f>
        <v>755.99471868478213</v>
      </c>
      <c r="J17" s="42">
        <f>'Annual Earnings'!I12/'Annual Earnings'!I49*100</f>
        <v>7.0534926378378309</v>
      </c>
      <c r="K17" s="42">
        <f>'Annual Earnings'!K12/'Annual Earnings'!K49</f>
        <v>3.9112966196743191</v>
      </c>
      <c r="L17" s="42">
        <f>'Annual Earnings'!L12/'Annual Earnings'!L47</f>
        <v>2.1774308019872248</v>
      </c>
      <c r="M17" s="42">
        <f>'Annual Earnings'!M12/'Annual Earnings'!M47</f>
        <v>1.5351312987934707</v>
      </c>
      <c r="N17" s="42"/>
      <c r="O17" s="42"/>
      <c r="R17" s="126"/>
      <c r="W17" s="36"/>
      <c r="X17" s="36"/>
    </row>
    <row r="18" spans="1:24" ht="15" x14ac:dyDescent="0.25">
      <c r="A18" s="13"/>
      <c r="B18" s="5" t="s">
        <v>45</v>
      </c>
      <c r="C18" s="14">
        <v>5</v>
      </c>
      <c r="D18" s="14">
        <v>6</v>
      </c>
      <c r="E18" s="14">
        <v>8</v>
      </c>
      <c r="F18" s="14">
        <v>8</v>
      </c>
      <c r="G18" s="14">
        <v>0</v>
      </c>
      <c r="H18" s="14">
        <v>0</v>
      </c>
      <c r="I18" s="14">
        <v>8</v>
      </c>
      <c r="J18" s="42"/>
      <c r="K18" s="42">
        <v>0</v>
      </c>
      <c r="L18" s="134">
        <f>'Annual Earnings'!L20</f>
        <v>16.731339410091447</v>
      </c>
      <c r="M18" s="51">
        <f>'Annual Earnings'!M20</f>
        <v>0</v>
      </c>
      <c r="N18" s="51"/>
      <c r="O18" s="51"/>
      <c r="R18" s="26"/>
      <c r="S18" s="26"/>
      <c r="T18" s="26"/>
    </row>
    <row r="19" spans="1:24" ht="30" x14ac:dyDescent="0.25">
      <c r="A19" s="13"/>
      <c r="B19" s="5" t="s">
        <v>46</v>
      </c>
      <c r="C19" s="7">
        <f>C18/'Annual Earnings'!B44</f>
        <v>5.6453288291136389E-4</v>
      </c>
      <c r="D19" s="7">
        <f>D18/'Annual Earnings'!C44</f>
        <v>5.2018445740859703E-4</v>
      </c>
      <c r="E19" s="7">
        <f>E18/'Annual Earnings'!D44</f>
        <v>1.5194739581157004E-3</v>
      </c>
      <c r="F19" s="7">
        <f>F18/'Annual Earnings'!E44</f>
        <v>2.2383820974199845E-3</v>
      </c>
      <c r="G19" s="7" t="e">
        <f>G18/'Annual Earnings'!F44</f>
        <v>#DIV/0!</v>
      </c>
      <c r="H19" s="7">
        <f>H18/'Annual Earnings'!G44</f>
        <v>0</v>
      </c>
      <c r="I19" s="7" t="e">
        <f>I18/'Annual Earnings'!H44</f>
        <v>#DIV/0!</v>
      </c>
      <c r="J19" s="42"/>
      <c r="K19" s="42">
        <v>0</v>
      </c>
      <c r="L19" s="52">
        <f>L18/L20</f>
        <v>5.7595659679779082E-3</v>
      </c>
      <c r="M19" s="51">
        <f>M18/M20</f>
        <v>0</v>
      </c>
      <c r="N19" s="51"/>
      <c r="O19" s="51"/>
    </row>
    <row r="20" spans="1:24" x14ac:dyDescent="0.25">
      <c r="A20" s="15"/>
      <c r="B20" s="16" t="s">
        <v>47</v>
      </c>
      <c r="C20" s="17">
        <f>'Annual Earnings'!B55</f>
        <v>509.24637096774194</v>
      </c>
      <c r="D20" s="27">
        <f>'Annual Earnings'!C55</f>
        <v>2273.8445121951222</v>
      </c>
      <c r="E20" s="17">
        <f>'Annual Earnings'!D55</f>
        <v>2647.2058467741931</v>
      </c>
      <c r="F20" s="17">
        <f>'Annual Earnings'!E55</f>
        <v>1617.8234817813764</v>
      </c>
      <c r="G20" s="17">
        <f>'Annual Earnings'!F55</f>
        <v>1066.1432203389832</v>
      </c>
      <c r="H20" s="17">
        <f>'Annual Earnings'!G55</f>
        <v>1261.784090909091</v>
      </c>
      <c r="I20" s="17">
        <f>'Annual Earnings'!H55</f>
        <v>1583.2741666666664</v>
      </c>
      <c r="J20" s="17">
        <f>'Annual Earnings'!I55</f>
        <v>1603.4385245901635</v>
      </c>
      <c r="K20" s="17">
        <f>'Annual Earnings'!K55</f>
        <v>2222.5721311475413</v>
      </c>
      <c r="L20" s="17">
        <f>'Annual Earnings'!L55</f>
        <v>2904.9653225806446</v>
      </c>
      <c r="M20" s="17">
        <f>'Annual Earnings'!M55</f>
        <v>2718.2071428571435</v>
      </c>
      <c r="N20" s="17"/>
      <c r="O20" s="17"/>
      <c r="P20" s="42"/>
    </row>
    <row r="22" spans="1:24" x14ac:dyDescent="0.45">
      <c r="B22" s="18"/>
      <c r="C22" s="4"/>
    </row>
  </sheetData>
  <mergeCells count="3">
    <mergeCell ref="W16:Y16"/>
    <mergeCell ref="W10:Y10"/>
    <mergeCell ref="P9:P10"/>
  </mergeCells>
  <phoneticPr fontId="3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2016-Mar2022</vt:lpstr>
      <vt:lpstr>Annual Earnings</vt:lpstr>
      <vt:lpstr>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Gadgeel</dc:creator>
  <cp:lastModifiedBy>Amit Gadgeel</cp:lastModifiedBy>
  <dcterms:created xsi:type="dcterms:W3CDTF">2020-11-06T18:59:27Z</dcterms:created>
  <dcterms:modified xsi:type="dcterms:W3CDTF">2022-05-02T19:43:48Z</dcterms:modified>
</cp:coreProperties>
</file>