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bandham\Desktop\STOCK reports\GIC Re\"/>
    </mc:Choice>
  </mc:AlternateContent>
  <bookViews>
    <workbookView xWindow="0" yWindow="0" windowWidth="20490" windowHeight="7755"/>
  </bookViews>
  <sheets>
    <sheet name="RoE based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AB8" i="2" l="1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N8" i="2"/>
  <c r="D20" i="2" l="1"/>
  <c r="E20" i="2"/>
  <c r="F20" i="2"/>
  <c r="G20" i="2"/>
  <c r="H20" i="2"/>
  <c r="J20" i="2"/>
  <c r="K20" i="2"/>
  <c r="L20" i="2"/>
  <c r="M20" i="2"/>
  <c r="N20" i="2"/>
  <c r="O20" i="2"/>
  <c r="P20" i="2"/>
  <c r="Q20" i="2"/>
  <c r="R20" i="2"/>
  <c r="S20" i="2"/>
  <c r="T20" i="2"/>
  <c r="U20" i="2"/>
  <c r="F3" i="2" s="1"/>
  <c r="V20" i="2"/>
  <c r="I20" i="2"/>
  <c r="E8" i="2" l="1"/>
  <c r="F8" i="2"/>
  <c r="G8" i="2"/>
  <c r="H8" i="2"/>
  <c r="I8" i="2"/>
  <c r="J8" i="2"/>
  <c r="K8" i="2"/>
  <c r="L8" i="2"/>
  <c r="M8" i="2"/>
  <c r="D9" i="2"/>
  <c r="D10" i="2" l="1"/>
  <c r="D13" i="2"/>
  <c r="E7" i="2" s="1"/>
  <c r="J2" i="2" l="1"/>
  <c r="J3" i="2" s="1"/>
  <c r="E12" i="2" l="1"/>
  <c r="F12" i="2" s="1"/>
  <c r="G12" i="2" s="1"/>
  <c r="D11" i="2"/>
  <c r="E9" i="2" l="1"/>
  <c r="E11" i="2"/>
  <c r="H12" i="2"/>
  <c r="E10" i="2" l="1"/>
  <c r="E13" i="2"/>
  <c r="F7" i="2" s="1"/>
  <c r="I12" i="2"/>
  <c r="F11" i="2" l="1"/>
  <c r="F9" i="2"/>
  <c r="J12" i="2"/>
  <c r="F13" i="2" l="1"/>
  <c r="G7" i="2" s="1"/>
  <c r="F10" i="2"/>
  <c r="K12" i="2"/>
  <c r="G9" i="2" l="1"/>
  <c r="G11" i="2"/>
  <c r="L12" i="2"/>
  <c r="G13" i="2" l="1"/>
  <c r="H7" i="2" s="1"/>
  <c r="G10" i="2"/>
  <c r="M12" i="2"/>
  <c r="N12" i="2" s="1"/>
  <c r="O12" i="2" l="1"/>
  <c r="H9" i="2"/>
  <c r="H11" i="2"/>
  <c r="P12" i="2" l="1"/>
  <c r="H13" i="2"/>
  <c r="I7" i="2" s="1"/>
  <c r="H10" i="2"/>
  <c r="Q12" i="2" l="1"/>
  <c r="I9" i="2"/>
  <c r="I11" i="2"/>
  <c r="R12" i="2" l="1"/>
  <c r="I10" i="2"/>
  <c r="I13" i="2"/>
  <c r="J7" i="2" s="1"/>
  <c r="S12" i="2" l="1"/>
  <c r="J9" i="2"/>
  <c r="J11" i="2"/>
  <c r="T12" i="2" l="1"/>
  <c r="J13" i="2"/>
  <c r="K7" i="2" s="1"/>
  <c r="J10" i="2"/>
  <c r="U12" i="2" l="1"/>
  <c r="K9" i="2"/>
  <c r="K11" i="2"/>
  <c r="V12" i="2" l="1"/>
  <c r="K13" i="2"/>
  <c r="L7" i="2" s="1"/>
  <c r="K10" i="2"/>
  <c r="W12" i="2" l="1"/>
  <c r="L11" i="2"/>
  <c r="L9" i="2"/>
  <c r="X12" i="2" l="1"/>
  <c r="L13" i="2"/>
  <c r="M7" i="2" s="1"/>
  <c r="L10" i="2"/>
  <c r="Y12" i="2" l="1"/>
  <c r="M11" i="2"/>
  <c r="M9" i="2"/>
  <c r="Z12" i="2" l="1"/>
  <c r="M10" i="2"/>
  <c r="M13" i="2"/>
  <c r="N7" i="2" s="1"/>
  <c r="N9" i="2" l="1"/>
  <c r="N11" i="2"/>
  <c r="AA12" i="2"/>
  <c r="N13" i="2" l="1"/>
  <c r="O7" i="2" s="1"/>
  <c r="N10" i="2"/>
  <c r="AB12" i="2"/>
  <c r="O9" i="2" l="1"/>
  <c r="O11" i="2"/>
  <c r="AC12" i="2"/>
  <c r="O13" i="2" l="1"/>
  <c r="P7" i="2" s="1"/>
  <c r="O10" i="2"/>
  <c r="AD12" i="2"/>
  <c r="P9" i="2" l="1"/>
  <c r="P11" i="2"/>
  <c r="AE12" i="2"/>
  <c r="P13" i="2" l="1"/>
  <c r="Q7" i="2" s="1"/>
  <c r="P10" i="2"/>
  <c r="AF12" i="2"/>
  <c r="Q9" i="2" l="1"/>
  <c r="Q11" i="2"/>
  <c r="AG12" i="2"/>
  <c r="Q13" i="2" l="1"/>
  <c r="R7" i="2" s="1"/>
  <c r="Q10" i="2"/>
  <c r="AH12" i="2"/>
  <c r="R9" i="2" l="1"/>
  <c r="R11" i="2"/>
  <c r="AI12" i="2"/>
  <c r="R13" i="2" l="1"/>
  <c r="S7" i="2" s="1"/>
  <c r="R10" i="2"/>
  <c r="AJ12" i="2"/>
  <c r="S9" i="2" l="1"/>
  <c r="S11" i="2"/>
  <c r="AK12" i="2"/>
  <c r="S13" i="2" l="1"/>
  <c r="T7" i="2" s="1"/>
  <c r="S10" i="2"/>
  <c r="AL12" i="2"/>
  <c r="T9" i="2" l="1"/>
  <c r="T11" i="2"/>
  <c r="AM12" i="2"/>
  <c r="T13" i="2" l="1"/>
  <c r="U7" i="2" s="1"/>
  <c r="T10" i="2"/>
  <c r="AN12" i="2"/>
  <c r="U9" i="2" l="1"/>
  <c r="U11" i="2"/>
  <c r="AO12" i="2"/>
  <c r="U13" i="2" l="1"/>
  <c r="V7" i="2" s="1"/>
  <c r="U10" i="2"/>
  <c r="AP12" i="2"/>
  <c r="V9" i="2" l="1"/>
  <c r="V11" i="2"/>
  <c r="AQ12" i="2"/>
  <c r="V13" i="2" l="1"/>
  <c r="W7" i="2" s="1"/>
  <c r="V10" i="2"/>
  <c r="AR12" i="2"/>
  <c r="W9" i="2" l="1"/>
  <c r="W11" i="2"/>
  <c r="AS12" i="2"/>
  <c r="W13" i="2" l="1"/>
  <c r="X7" i="2" s="1"/>
  <c r="W10" i="2"/>
  <c r="AT12" i="2"/>
  <c r="X9" i="2" l="1"/>
  <c r="X11" i="2"/>
  <c r="AU12" i="2"/>
  <c r="X13" i="2" l="1"/>
  <c r="Y7" i="2" s="1"/>
  <c r="X10" i="2"/>
  <c r="AV12" i="2"/>
  <c r="Y9" i="2" l="1"/>
  <c r="Y11" i="2"/>
  <c r="AW12" i="2"/>
  <c r="Y13" i="2" l="1"/>
  <c r="Z7" i="2" s="1"/>
  <c r="Y10" i="2"/>
  <c r="AX12" i="2"/>
  <c r="Z9" i="2" l="1"/>
  <c r="Z11" i="2"/>
  <c r="AY12" i="2"/>
  <c r="Z13" i="2" l="1"/>
  <c r="AA7" i="2" s="1"/>
  <c r="Z10" i="2"/>
  <c r="AZ12" i="2"/>
  <c r="AA9" i="2" l="1"/>
  <c r="AA11" i="2"/>
  <c r="BA12" i="2"/>
  <c r="AA13" i="2" l="1"/>
  <c r="AB7" i="2" s="1"/>
  <c r="AA10" i="2"/>
  <c r="AB9" i="2" l="1"/>
  <c r="AB11" i="2"/>
  <c r="AB13" i="2" l="1"/>
  <c r="AC7" i="2" s="1"/>
  <c r="AB10" i="2"/>
  <c r="AC9" i="2" l="1"/>
  <c r="AC11" i="2"/>
  <c r="AC13" i="2" l="1"/>
  <c r="AD7" i="2" s="1"/>
  <c r="AC10" i="2"/>
  <c r="AD9" i="2" l="1"/>
  <c r="AD11" i="2"/>
  <c r="AD13" i="2" l="1"/>
  <c r="AE7" i="2" s="1"/>
  <c r="AD10" i="2"/>
  <c r="AE9" i="2" l="1"/>
  <c r="AE11" i="2"/>
  <c r="AE13" i="2" l="1"/>
  <c r="AF7" i="2" s="1"/>
  <c r="AE10" i="2"/>
  <c r="AF9" i="2" l="1"/>
  <c r="AF11" i="2"/>
  <c r="AF13" i="2" l="1"/>
  <c r="AG7" i="2" s="1"/>
  <c r="AF10" i="2"/>
  <c r="AG9" i="2" l="1"/>
  <c r="AG11" i="2"/>
  <c r="AG13" i="2" l="1"/>
  <c r="AH7" i="2" s="1"/>
  <c r="AG10" i="2"/>
  <c r="AH9" i="2" l="1"/>
  <c r="AH11" i="2"/>
  <c r="AH13" i="2" l="1"/>
  <c r="AI7" i="2" s="1"/>
  <c r="AH10" i="2"/>
  <c r="AI9" i="2" l="1"/>
  <c r="AI11" i="2"/>
  <c r="AI13" i="2" l="1"/>
  <c r="AJ7" i="2" s="1"/>
  <c r="AI10" i="2"/>
  <c r="AJ9" i="2" l="1"/>
  <c r="AJ11" i="2"/>
  <c r="AJ13" i="2" l="1"/>
  <c r="AK7" i="2" s="1"/>
  <c r="AJ10" i="2"/>
  <c r="AK9" i="2" l="1"/>
  <c r="AK11" i="2"/>
  <c r="AK13" i="2" l="1"/>
  <c r="AL7" i="2" s="1"/>
  <c r="AK10" i="2"/>
  <c r="AL9" i="2" l="1"/>
  <c r="AL11" i="2"/>
  <c r="AL13" i="2" l="1"/>
  <c r="AM7" i="2" s="1"/>
  <c r="AL10" i="2"/>
  <c r="AM9" i="2" l="1"/>
  <c r="AM11" i="2"/>
  <c r="AM13" i="2" l="1"/>
  <c r="AN7" i="2" s="1"/>
  <c r="AM10" i="2"/>
  <c r="AN9" i="2" l="1"/>
  <c r="AN11" i="2"/>
  <c r="AN13" i="2" l="1"/>
  <c r="AO7" i="2" s="1"/>
  <c r="AN10" i="2"/>
  <c r="AO9" i="2" l="1"/>
  <c r="AO11" i="2"/>
  <c r="AO13" i="2" l="1"/>
  <c r="AP7" i="2" s="1"/>
  <c r="AO10" i="2"/>
  <c r="AP9" i="2" l="1"/>
  <c r="AP11" i="2"/>
  <c r="AP13" i="2" l="1"/>
  <c r="AQ7" i="2" s="1"/>
  <c r="AP10" i="2"/>
  <c r="AQ9" i="2" l="1"/>
  <c r="AQ11" i="2"/>
  <c r="AQ13" i="2" l="1"/>
  <c r="AR7" i="2" s="1"/>
  <c r="AQ10" i="2"/>
  <c r="AR9" i="2" l="1"/>
  <c r="AR11" i="2"/>
  <c r="AR13" i="2" l="1"/>
  <c r="AS7" i="2" s="1"/>
  <c r="AR10" i="2"/>
  <c r="AS9" i="2" l="1"/>
  <c r="AS11" i="2"/>
  <c r="AS13" i="2" l="1"/>
  <c r="AT7" i="2" s="1"/>
  <c r="AS10" i="2"/>
  <c r="AT9" i="2" l="1"/>
  <c r="AT11" i="2"/>
  <c r="AT13" i="2" l="1"/>
  <c r="AU7" i="2" s="1"/>
  <c r="AT10" i="2"/>
  <c r="AU9" i="2" l="1"/>
  <c r="AU11" i="2"/>
  <c r="AU13" i="2" l="1"/>
  <c r="AV7" i="2" s="1"/>
  <c r="AU10" i="2"/>
  <c r="AV9" i="2" l="1"/>
  <c r="AV11" i="2"/>
  <c r="AV13" i="2" l="1"/>
  <c r="AW7" i="2" s="1"/>
  <c r="AV10" i="2"/>
  <c r="AW9" i="2" l="1"/>
  <c r="AW11" i="2"/>
  <c r="AW13" i="2" l="1"/>
  <c r="AX7" i="2" s="1"/>
  <c r="AW10" i="2"/>
  <c r="AX9" i="2" l="1"/>
  <c r="AX11" i="2"/>
  <c r="AX13" i="2" l="1"/>
  <c r="AY7" i="2" s="1"/>
  <c r="AX10" i="2"/>
  <c r="AY9" i="2" l="1"/>
  <c r="AY11" i="2"/>
  <c r="AY13" i="2" l="1"/>
  <c r="AZ7" i="2" s="1"/>
  <c r="AY10" i="2"/>
  <c r="AZ9" i="2" l="1"/>
  <c r="AZ11" i="2"/>
  <c r="AZ13" i="2" l="1"/>
  <c r="BA7" i="2" s="1"/>
  <c r="AZ10" i="2"/>
  <c r="BA9" i="2" l="1"/>
  <c r="BA11" i="2"/>
  <c r="A11" i="2" s="1"/>
  <c r="BA13" i="2" l="1"/>
  <c r="BA10" i="2"/>
</calcChain>
</file>

<file path=xl/sharedStrings.xml><?xml version="1.0" encoding="utf-8"?>
<sst xmlns="http://schemas.openxmlformats.org/spreadsheetml/2006/main" count="27" uniqueCount="27">
  <si>
    <t>BV</t>
  </si>
  <si>
    <t>EPS</t>
  </si>
  <si>
    <t>RoE (%)</t>
  </si>
  <si>
    <t>P/E</t>
  </si>
  <si>
    <t>P/B</t>
  </si>
  <si>
    <t>Year</t>
  </si>
  <si>
    <t xml:space="preserve">Retained
EPS </t>
  </si>
  <si>
    <t>Networth</t>
  </si>
  <si>
    <t>Net Profit</t>
  </si>
  <si>
    <t>Yield</t>
  </si>
  <si>
    <t>Multiple</t>
  </si>
  <si>
    <t>Market</t>
  </si>
  <si>
    <t>Per Share</t>
  </si>
  <si>
    <t>Parameters</t>
  </si>
  <si>
    <t>Reinvested
Profit</t>
  </si>
  <si>
    <t>Returns (%)</t>
  </si>
  <si>
    <t>Actual term</t>
  </si>
  <si>
    <t>Dividend Payout (%)</t>
  </si>
  <si>
    <t>Price</t>
  </si>
  <si>
    <t>Dividend History</t>
  </si>
  <si>
    <t xml:space="preserve">Dividend </t>
  </si>
  <si>
    <t>Payout (%)</t>
  </si>
  <si>
    <t>YEAR</t>
  </si>
  <si>
    <t>Avg Payout (%)</t>
  </si>
  <si>
    <t>Stock Return (%)</t>
  </si>
  <si>
    <t>Dividend yield (%)</t>
  </si>
  <si>
    <t>Total Return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</si>
</sst>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/>
    <xf numFmtId="1" fontId="3" fillId="0" borderId="1" xfId="0" applyNumberFormat="1" applyFont="1" applyBorder="1"/>
    <xf numFmtId="164" fontId="3" fillId="0" borderId="1" xfId="0" applyNumberFormat="1" applyFont="1" applyBorder="1"/>
    <xf numFmtId="2" fontId="3" fillId="0" borderId="1" xfId="0" applyNumberFormat="1" applyFont="1" applyBorder="1"/>
    <xf numFmtId="1" fontId="3" fillId="2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Fill="1" applyBorder="1"/>
    <xf numFmtId="164" fontId="3" fillId="2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4" xfId="0" applyBorder="1"/>
    <xf numFmtId="0" fontId="0" fillId="0" borderId="0" xfId="0" applyFont="1"/>
    <xf numFmtId="0" fontId="0" fillId="0" borderId="2" xfId="0" applyFont="1" applyBorder="1"/>
    <xf numFmtId="0" fontId="0" fillId="0" borderId="3" xfId="0" applyFont="1" applyBorder="1"/>
    <xf numFmtId="1" fontId="0" fillId="0" borderId="5" xfId="0" applyNumberFormat="1" applyBorder="1"/>
    <xf numFmtId="0" fontId="0" fillId="0" borderId="6" xfId="0" applyBorder="1"/>
    <xf numFmtId="0" fontId="0" fillId="0" borderId="7" xfId="0" applyFont="1" applyBorder="1"/>
    <xf numFmtId="0" fontId="1" fillId="0" borderId="8" xfId="0" applyFont="1" applyBorder="1"/>
    <xf numFmtId="1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5" fillId="2" borderId="1" xfId="0" applyNumberFormat="1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164" fontId="3" fillId="3" borderId="1" xfId="0" applyNumberFormat="1" applyFont="1" applyFill="1" applyBorder="1"/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" fontId="6" fillId="4" borderId="14" xfId="0" applyNumberFormat="1" applyFont="1" applyFill="1" applyBorder="1"/>
    <xf numFmtId="0" fontId="7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1"/>
  <sheetViews>
    <sheetView tabSelected="1" topLeftCell="A2" workbookViewId="0">
      <selection activeCell="E22" sqref="E22"/>
    </sheetView>
  </sheetViews>
  <sheetFormatPr defaultRowHeight="15" x14ac:dyDescent="0.25"/>
  <cols>
    <col min="2" max="2" width="15.85546875" bestFit="1" customWidth="1"/>
    <col min="3" max="3" width="10.42578125" style="1" bestFit="1" customWidth="1"/>
    <col min="4" max="10" width="9.28515625" bestFit="1" customWidth="1"/>
    <col min="11" max="13" width="9.5703125" bestFit="1" customWidth="1"/>
  </cols>
  <sheetData>
    <row r="2" spans="1:53" ht="15.75" x14ac:dyDescent="0.25">
      <c r="D2" s="34" t="s">
        <v>24</v>
      </c>
      <c r="E2" s="34"/>
      <c r="F2" s="6">
        <v>12.5</v>
      </c>
      <c r="H2" s="37" t="s">
        <v>25</v>
      </c>
      <c r="I2" s="37"/>
      <c r="J2" s="16">
        <f>F3/D10</f>
        <v>1.0165799947462963</v>
      </c>
    </row>
    <row r="3" spans="1:53" ht="15.75" x14ac:dyDescent="0.25">
      <c r="D3" s="34" t="s">
        <v>17</v>
      </c>
      <c r="E3" s="34"/>
      <c r="F3" s="10">
        <f>C21</f>
        <v>16.639194396766964</v>
      </c>
      <c r="H3" s="37" t="s">
        <v>26</v>
      </c>
      <c r="I3" s="37"/>
      <c r="J3" s="29">
        <f>F2+J2</f>
        <v>13.516579994746296</v>
      </c>
    </row>
    <row r="5" spans="1:53" ht="15.75" x14ac:dyDescent="0.25">
      <c r="B5" s="35" t="s">
        <v>13</v>
      </c>
      <c r="C5" s="35"/>
      <c r="D5" s="35" t="s">
        <v>5</v>
      </c>
      <c r="E5" s="35"/>
      <c r="F5" s="35"/>
      <c r="G5" s="35"/>
      <c r="H5" s="35"/>
      <c r="I5" s="35"/>
      <c r="J5" s="35"/>
      <c r="K5" s="35"/>
      <c r="L5" s="35"/>
      <c r="M5" s="35"/>
    </row>
    <row r="6" spans="1:53" ht="15.75" x14ac:dyDescent="0.25">
      <c r="B6" s="3" t="s">
        <v>16</v>
      </c>
      <c r="C6" s="3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</row>
    <row r="7" spans="1:53" ht="15.75" x14ac:dyDescent="0.25">
      <c r="B7" s="5" t="s">
        <v>7</v>
      </c>
      <c r="C7" s="5" t="s">
        <v>0</v>
      </c>
      <c r="D7" s="6">
        <v>145</v>
      </c>
      <c r="E7" s="7">
        <f>D7+D13</f>
        <v>163.13097521870318</v>
      </c>
      <c r="F7" s="7">
        <f t="shared" ref="F7:N7" si="0">E7+E13</f>
        <v>183.52906948831139</v>
      </c>
      <c r="G7" s="7">
        <f t="shared" si="0"/>
        <v>206.47776611454745</v>
      </c>
      <c r="H7" s="7">
        <f t="shared" si="0"/>
        <v>232.29599549824437</v>
      </c>
      <c r="I7" s="7">
        <f t="shared" si="0"/>
        <v>261.34256748295235</v>
      </c>
      <c r="J7" s="7">
        <f t="shared" si="0"/>
        <v>294.02115792864663</v>
      </c>
      <c r="K7" s="7">
        <f t="shared" si="0"/>
        <v>330.7859188126377</v>
      </c>
      <c r="L7" s="7">
        <f t="shared" si="0"/>
        <v>372.14778982427839</v>
      </c>
      <c r="M7" s="7">
        <f t="shared" si="0"/>
        <v>418.68159916910014</v>
      </c>
      <c r="N7" s="7">
        <f t="shared" si="0"/>
        <v>471.03405226607924</v>
      </c>
      <c r="O7" s="7">
        <f t="shared" ref="O7" si="1">N7+N13</f>
        <v>529.93271936126291</v>
      </c>
      <c r="P7" s="7">
        <f t="shared" ref="P7" si="2">O7+O13</f>
        <v>596.19614696346321</v>
      </c>
      <c r="Q7" s="7">
        <f t="shared" ref="Q7" si="3">P7+P13</f>
        <v>670.74523362608988</v>
      </c>
      <c r="R7" s="7">
        <f t="shared" ref="R7" si="4">Q7+Q13</f>
        <v>754.61602817048924</v>
      </c>
      <c r="S7" s="7">
        <f t="shared" ref="S7" si="5">R7+R13</f>
        <v>848.97412821459523</v>
      </c>
      <c r="T7" s="7">
        <f t="shared" ref="T7" si="6">S7+S13</f>
        <v>955.13087911100183</v>
      </c>
      <c r="U7" s="7">
        <f t="shared" ref="U7" si="7">T7+T13</f>
        <v>1074.5615984198278</v>
      </c>
      <c r="V7" s="7">
        <f t="shared" ref="V7" si="8">U7+U13</f>
        <v>1208.9260791916897</v>
      </c>
      <c r="W7" s="7">
        <f t="shared" ref="W7" si="9">V7+V13</f>
        <v>1360.0916570059555</v>
      </c>
      <c r="X7" s="7">
        <f t="shared" ref="X7" si="10">W7+W13</f>
        <v>1530.1591613393343</v>
      </c>
      <c r="Y7" s="7">
        <f t="shared" ref="Y7" si="11">X7+X13</f>
        <v>1721.4921119249559</v>
      </c>
      <c r="Z7" s="7">
        <f t="shared" ref="Z7" si="12">Y7+Y13</f>
        <v>1936.7495658594689</v>
      </c>
      <c r="AA7" s="7">
        <f t="shared" ref="AA7" si="13">Z7+Z13</f>
        <v>2178.9230719521047</v>
      </c>
      <c r="AB7" s="7">
        <f t="shared" ref="AB7" si="14">AA7+AA13</f>
        <v>2451.3782458902028</v>
      </c>
      <c r="AC7" s="7">
        <f t="shared" ref="AC7" si="15">AB7+AB13</f>
        <v>2757.9015440136741</v>
      </c>
      <c r="AD7" s="7">
        <f t="shared" ref="AD7" si="16">AC7+AC13</f>
        <v>3102.7528857387442</v>
      </c>
      <c r="AE7" s="7">
        <f t="shared" ref="AE7" si="17">AD7+AD13</f>
        <v>3490.7248559531508</v>
      </c>
      <c r="AF7" s="7">
        <f t="shared" ref="AF7" si="18">AE7+AE13</f>
        <v>3927.209310150377</v>
      </c>
      <c r="AG7" s="7">
        <f t="shared" ref="AG7" si="19">AF7+AF13</f>
        <v>4418.2723079503558</v>
      </c>
      <c r="AH7" s="7">
        <f t="shared" ref="AH7" si="20">AG7+AG13</f>
        <v>4970.7384163981515</v>
      </c>
      <c r="AI7" s="7">
        <f t="shared" ref="AI7" si="21">AH7+AH13</f>
        <v>5592.2855546489845</v>
      </c>
      <c r="AJ7" s="7">
        <f t="shared" ref="AJ7" si="22">AI7+AI13</f>
        <v>6291.5516981472774</v>
      </c>
      <c r="AK7" s="7">
        <f t="shared" ref="AK7" si="23">AJ7+AJ13</f>
        <v>7078.2549252251965</v>
      </c>
      <c r="AL7" s="7">
        <f t="shared" ref="AL7" si="24">AK7+AK13</f>
        <v>7963.3284744729335</v>
      </c>
      <c r="AM7" s="7">
        <f t="shared" ref="AM7" si="25">AL7+AL13</f>
        <v>8959.072689845776</v>
      </c>
      <c r="AN7" s="7">
        <f t="shared" ref="AN7" si="26">AM7+AM13</f>
        <v>10079.325965170978</v>
      </c>
      <c r="AO7" s="7">
        <f t="shared" ref="AO7" si="27">AN7+AN13</f>
        <v>11339.657063762334</v>
      </c>
      <c r="AP7" s="7">
        <f t="shared" ref="AP7" si="28">AO7+AO13</f>
        <v>12757.581485911764</v>
      </c>
      <c r="AQ7" s="7">
        <f t="shared" ref="AQ7" si="29">AP7+AP13</f>
        <v>14352.804891233507</v>
      </c>
      <c r="AR7" s="7">
        <f t="shared" ref="AR7" si="30">AQ7+AQ13</f>
        <v>16147.49695883238</v>
      </c>
      <c r="AS7" s="7">
        <f t="shared" ref="AS7" si="31">AR7+AR13</f>
        <v>18166.599491278415</v>
      </c>
      <c r="AT7" s="7">
        <f t="shared" ref="AT7" si="32">AS7+AS13</f>
        <v>20438.173044274794</v>
      </c>
      <c r="AU7" s="7">
        <f t="shared" ref="AU7" si="33">AT7+AT13</f>
        <v>22993.786899318337</v>
      </c>
      <c r="AV7" s="7">
        <f t="shared" ref="AV7" si="34">AU7+AU13</f>
        <v>25868.9577990127</v>
      </c>
      <c r="AW7" s="7">
        <f t="shared" ref="AW7" si="35">AV7+AV13</f>
        <v>29103.643542375306</v>
      </c>
      <c r="AX7" s="7">
        <f t="shared" ref="AX7" si="36">AW7+AW13</f>
        <v>32742.798299897913</v>
      </c>
      <c r="AY7" s="7">
        <f t="shared" ref="AY7" si="37">AX7+AX13</f>
        <v>36836.997365873402</v>
      </c>
      <c r="AZ7" s="7">
        <f t="shared" ref="AZ7" si="38">AY7+AY13</f>
        <v>41443.140030508468</v>
      </c>
      <c r="BA7" s="7">
        <f t="shared" ref="BA7" si="39">AZ7+AZ13</f>
        <v>46625.240340014643</v>
      </c>
    </row>
    <row r="8" spans="1:53" ht="15.75" x14ac:dyDescent="0.25">
      <c r="B8" s="5" t="s">
        <v>15</v>
      </c>
      <c r="C8" s="5" t="s">
        <v>2</v>
      </c>
      <c r="D8" s="14">
        <v>15</v>
      </c>
      <c r="E8" s="8">
        <f>$D8</f>
        <v>15</v>
      </c>
      <c r="F8" s="8">
        <f t="shared" ref="F8:BA8" si="40">$D8</f>
        <v>15</v>
      </c>
      <c r="G8" s="8">
        <f t="shared" si="40"/>
        <v>15</v>
      </c>
      <c r="H8" s="8">
        <f t="shared" si="40"/>
        <v>15</v>
      </c>
      <c r="I8" s="8">
        <f t="shared" si="40"/>
        <v>15</v>
      </c>
      <c r="J8" s="8">
        <f t="shared" si="40"/>
        <v>15</v>
      </c>
      <c r="K8" s="8">
        <f t="shared" si="40"/>
        <v>15</v>
      </c>
      <c r="L8" s="8">
        <f t="shared" si="40"/>
        <v>15</v>
      </c>
      <c r="M8" s="8">
        <f t="shared" si="40"/>
        <v>15</v>
      </c>
      <c r="N8" s="8">
        <f t="shared" si="40"/>
        <v>15</v>
      </c>
      <c r="O8" s="8">
        <f t="shared" si="40"/>
        <v>15</v>
      </c>
      <c r="P8" s="8">
        <f t="shared" si="40"/>
        <v>15</v>
      </c>
      <c r="Q8" s="8">
        <f t="shared" si="40"/>
        <v>15</v>
      </c>
      <c r="R8" s="8">
        <f t="shared" si="40"/>
        <v>15</v>
      </c>
      <c r="S8" s="8">
        <f t="shared" si="40"/>
        <v>15</v>
      </c>
      <c r="T8" s="8">
        <f t="shared" si="40"/>
        <v>15</v>
      </c>
      <c r="U8" s="8">
        <f t="shared" si="40"/>
        <v>15</v>
      </c>
      <c r="V8" s="8">
        <f t="shared" si="40"/>
        <v>15</v>
      </c>
      <c r="W8" s="8">
        <f t="shared" si="40"/>
        <v>15</v>
      </c>
      <c r="X8" s="8">
        <f t="shared" si="40"/>
        <v>15</v>
      </c>
      <c r="Y8" s="8">
        <f t="shared" si="40"/>
        <v>15</v>
      </c>
      <c r="Z8" s="8">
        <f t="shared" si="40"/>
        <v>15</v>
      </c>
      <c r="AA8" s="8">
        <f t="shared" si="40"/>
        <v>15</v>
      </c>
      <c r="AB8" s="8">
        <f t="shared" si="40"/>
        <v>15</v>
      </c>
      <c r="AC8" s="8">
        <f t="shared" si="40"/>
        <v>15</v>
      </c>
      <c r="AD8" s="8">
        <f t="shared" si="40"/>
        <v>15</v>
      </c>
      <c r="AE8" s="8">
        <f t="shared" si="40"/>
        <v>15</v>
      </c>
      <c r="AF8" s="8">
        <f t="shared" si="40"/>
        <v>15</v>
      </c>
      <c r="AG8" s="8">
        <f t="shared" si="40"/>
        <v>15</v>
      </c>
      <c r="AH8" s="8">
        <f t="shared" si="40"/>
        <v>15</v>
      </c>
      <c r="AI8" s="8">
        <f t="shared" si="40"/>
        <v>15</v>
      </c>
      <c r="AJ8" s="8">
        <f t="shared" si="40"/>
        <v>15</v>
      </c>
      <c r="AK8" s="8">
        <f t="shared" si="40"/>
        <v>15</v>
      </c>
      <c r="AL8" s="8">
        <f t="shared" si="40"/>
        <v>15</v>
      </c>
      <c r="AM8" s="8">
        <f t="shared" si="40"/>
        <v>15</v>
      </c>
      <c r="AN8" s="8">
        <f t="shared" si="40"/>
        <v>15</v>
      </c>
      <c r="AO8" s="8">
        <f t="shared" si="40"/>
        <v>15</v>
      </c>
      <c r="AP8" s="8">
        <f t="shared" si="40"/>
        <v>15</v>
      </c>
      <c r="AQ8" s="8">
        <f t="shared" si="40"/>
        <v>15</v>
      </c>
      <c r="AR8" s="8">
        <f t="shared" si="40"/>
        <v>15</v>
      </c>
      <c r="AS8" s="8">
        <f t="shared" si="40"/>
        <v>15</v>
      </c>
      <c r="AT8" s="8">
        <f t="shared" si="40"/>
        <v>15</v>
      </c>
      <c r="AU8" s="8">
        <f t="shared" si="40"/>
        <v>15</v>
      </c>
      <c r="AV8" s="8">
        <f t="shared" si="40"/>
        <v>15</v>
      </c>
      <c r="AW8" s="8">
        <f t="shared" si="40"/>
        <v>15</v>
      </c>
      <c r="AX8" s="8">
        <f t="shared" si="40"/>
        <v>15</v>
      </c>
      <c r="AY8" s="8">
        <f t="shared" si="40"/>
        <v>15</v>
      </c>
      <c r="AZ8" s="8">
        <f t="shared" si="40"/>
        <v>15</v>
      </c>
      <c r="BA8" s="8">
        <f t="shared" si="40"/>
        <v>15</v>
      </c>
    </row>
    <row r="9" spans="1:53" ht="15.75" x14ac:dyDescent="0.25">
      <c r="B9" s="5"/>
      <c r="C9" s="5" t="s">
        <v>1</v>
      </c>
      <c r="D9" s="8">
        <f>D7*D8/100</f>
        <v>21.75</v>
      </c>
      <c r="E9" s="8">
        <f>E7*E8/100</f>
        <v>24.469646282805478</v>
      </c>
      <c r="F9" s="8">
        <f t="shared" ref="F9:M9" si="41">F7*F8/100</f>
        <v>27.529360423246708</v>
      </c>
      <c r="G9" s="8">
        <f t="shared" si="41"/>
        <v>30.971664917182114</v>
      </c>
      <c r="H9" s="8">
        <f t="shared" si="41"/>
        <v>34.844399324736656</v>
      </c>
      <c r="I9" s="8">
        <f t="shared" si="41"/>
        <v>39.201385122442851</v>
      </c>
      <c r="J9" s="8">
        <f t="shared" si="41"/>
        <v>44.103173689296995</v>
      </c>
      <c r="K9" s="8">
        <f t="shared" si="41"/>
        <v>49.617887821895657</v>
      </c>
      <c r="L9" s="8">
        <f t="shared" si="41"/>
        <v>55.82216847364176</v>
      </c>
      <c r="M9" s="8">
        <f t="shared" si="41"/>
        <v>62.802239875365018</v>
      </c>
      <c r="N9" s="8">
        <f t="shared" ref="N9:O9" si="42">N7*N8/100</f>
        <v>70.655107839911892</v>
      </c>
      <c r="O9" s="8">
        <f t="shared" si="42"/>
        <v>79.489907904189437</v>
      </c>
      <c r="P9" s="8">
        <f t="shared" ref="P9:AA9" si="43">P7*P8/100</f>
        <v>89.429422044519484</v>
      </c>
      <c r="Q9" s="8">
        <f t="shared" si="43"/>
        <v>100.61178504391347</v>
      </c>
      <c r="R9" s="8">
        <f t="shared" si="43"/>
        <v>113.1924042255734</v>
      </c>
      <c r="S9" s="8">
        <f t="shared" si="43"/>
        <v>127.34611923218928</v>
      </c>
      <c r="T9" s="8">
        <f t="shared" si="43"/>
        <v>143.26963186665026</v>
      </c>
      <c r="U9" s="8">
        <f t="shared" si="43"/>
        <v>161.18423976297416</v>
      </c>
      <c r="V9" s="8">
        <f t="shared" si="43"/>
        <v>181.33891187875346</v>
      </c>
      <c r="W9" s="8">
        <f t="shared" si="43"/>
        <v>204.01374855089333</v>
      </c>
      <c r="X9" s="8">
        <f t="shared" si="43"/>
        <v>229.52387420090014</v>
      </c>
      <c r="Y9" s="8">
        <f t="shared" si="43"/>
        <v>258.22381678874336</v>
      </c>
      <c r="Z9" s="8">
        <f t="shared" si="43"/>
        <v>290.51243487892032</v>
      </c>
      <c r="AA9" s="8">
        <f t="shared" si="43"/>
        <v>326.83846079281574</v>
      </c>
      <c r="AB9" s="8">
        <f t="shared" ref="AB9:BA9" si="44">AB7*AB8/100</f>
        <v>367.70673688353037</v>
      </c>
      <c r="AC9" s="8">
        <f t="shared" si="44"/>
        <v>413.68523160205115</v>
      </c>
      <c r="AD9" s="8">
        <f t="shared" si="44"/>
        <v>465.41293286081162</v>
      </c>
      <c r="AE9" s="8">
        <f t="shared" si="44"/>
        <v>523.60872839297258</v>
      </c>
      <c r="AF9" s="8">
        <f t="shared" si="44"/>
        <v>589.08139652255659</v>
      </c>
      <c r="AG9" s="8">
        <f t="shared" si="44"/>
        <v>662.74084619255325</v>
      </c>
      <c r="AH9" s="8">
        <f t="shared" si="44"/>
        <v>745.61076245972276</v>
      </c>
      <c r="AI9" s="8">
        <f t="shared" si="44"/>
        <v>838.84283319734766</v>
      </c>
      <c r="AJ9" s="8">
        <f t="shared" si="44"/>
        <v>943.73275472209161</v>
      </c>
      <c r="AK9" s="8">
        <f t="shared" si="44"/>
        <v>1061.7382387837795</v>
      </c>
      <c r="AL9" s="8">
        <f t="shared" si="44"/>
        <v>1194.4992711709401</v>
      </c>
      <c r="AM9" s="8">
        <f t="shared" si="44"/>
        <v>1343.8609034768663</v>
      </c>
      <c r="AN9" s="8">
        <f t="shared" si="44"/>
        <v>1511.8988947756466</v>
      </c>
      <c r="AO9" s="8">
        <f t="shared" si="44"/>
        <v>1700.94855956435</v>
      </c>
      <c r="AP9" s="8">
        <f t="shared" si="44"/>
        <v>1913.6372228867644</v>
      </c>
      <c r="AQ9" s="8">
        <f t="shared" si="44"/>
        <v>2152.9207336850259</v>
      </c>
      <c r="AR9" s="8">
        <f t="shared" si="44"/>
        <v>2422.124543824857</v>
      </c>
      <c r="AS9" s="8">
        <f t="shared" si="44"/>
        <v>2724.9899236917622</v>
      </c>
      <c r="AT9" s="8">
        <f t="shared" si="44"/>
        <v>3065.725956641219</v>
      </c>
      <c r="AU9" s="8">
        <f t="shared" si="44"/>
        <v>3449.0680348977503</v>
      </c>
      <c r="AV9" s="8">
        <f t="shared" si="44"/>
        <v>3880.3436698519049</v>
      </c>
      <c r="AW9" s="8">
        <f t="shared" si="44"/>
        <v>4365.5465313562963</v>
      </c>
      <c r="AX9" s="8">
        <f t="shared" si="44"/>
        <v>4911.419744984687</v>
      </c>
      <c r="AY9" s="8">
        <f t="shared" si="44"/>
        <v>5525.5496048810101</v>
      </c>
      <c r="AZ9" s="8">
        <f t="shared" si="44"/>
        <v>6216.4710045762695</v>
      </c>
      <c r="BA9" s="8">
        <f t="shared" si="44"/>
        <v>6993.7860510021965</v>
      </c>
    </row>
    <row r="10" spans="1:53" ht="15.75" x14ac:dyDescent="0.25">
      <c r="B10" s="5" t="s">
        <v>9</v>
      </c>
      <c r="C10" s="5" t="s">
        <v>3</v>
      </c>
      <c r="D10" s="32">
        <f>D12/D9</f>
        <v>16.367816091954023</v>
      </c>
      <c r="E10" s="8">
        <f t="shared" ref="E10:M10" si="45">E12/E9</f>
        <v>16.367216565832685</v>
      </c>
      <c r="F10" s="8">
        <f t="shared" si="45"/>
        <v>16.366617061671</v>
      </c>
      <c r="G10" s="8">
        <f t="shared" si="45"/>
        <v>16.366017579468167</v>
      </c>
      <c r="H10" s="8">
        <f t="shared" si="45"/>
        <v>16.365418119223374</v>
      </c>
      <c r="I10" s="8">
        <f t="shared" si="45"/>
        <v>16.364818680935826</v>
      </c>
      <c r="J10" s="8">
        <f t="shared" si="45"/>
        <v>16.364219264604714</v>
      </c>
      <c r="K10" s="8">
        <f t="shared" si="45"/>
        <v>16.363619870229233</v>
      </c>
      <c r="L10" s="8">
        <f t="shared" si="45"/>
        <v>16.363020497808577</v>
      </c>
      <c r="M10" s="30">
        <f t="shared" si="45"/>
        <v>16.362421147341948</v>
      </c>
      <c r="N10" s="30">
        <f t="shared" ref="N10:O10" si="46">N12/N9</f>
        <v>16.361821818828538</v>
      </c>
      <c r="O10" s="30">
        <f t="shared" si="46"/>
        <v>16.361222512267542</v>
      </c>
      <c r="P10" s="30">
        <f t="shared" ref="P10:AA10" si="47">P12/P9</f>
        <v>16.360623227658159</v>
      </c>
      <c r="Q10" s="30">
        <f t="shared" si="47"/>
        <v>16.360023964999588</v>
      </c>
      <c r="R10" s="30">
        <f t="shared" si="47"/>
        <v>16.35942472429101</v>
      </c>
      <c r="S10" s="30">
        <f t="shared" si="47"/>
        <v>16.358825505531637</v>
      </c>
      <c r="T10" s="30">
        <f t="shared" si="47"/>
        <v>16.35822630872066</v>
      </c>
      <c r="U10" s="30">
        <f t="shared" si="47"/>
        <v>16.357627133857275</v>
      </c>
      <c r="V10" s="30">
        <f t="shared" si="47"/>
        <v>16.357027980940671</v>
      </c>
      <c r="W10" s="30">
        <f t="shared" si="47"/>
        <v>16.356428849970058</v>
      </c>
      <c r="X10" s="30">
        <f t="shared" si="47"/>
        <v>16.355829740944621</v>
      </c>
      <c r="Y10" s="30">
        <f t="shared" si="47"/>
        <v>16.355230653863561</v>
      </c>
      <c r="Z10" s="30">
        <f t="shared" si="47"/>
        <v>16.354631588726075</v>
      </c>
      <c r="AA10" s="30">
        <f t="shared" si="47"/>
        <v>16.354032545531354</v>
      </c>
      <c r="AB10" s="30">
        <f t="shared" ref="AB10:BA10" si="48">AB12/AB9</f>
        <v>16.353433524278604</v>
      </c>
      <c r="AC10" s="30">
        <f t="shared" si="48"/>
        <v>16.352834524967005</v>
      </c>
      <c r="AD10" s="30">
        <f t="shared" si="48"/>
        <v>16.352235547595772</v>
      </c>
      <c r="AE10" s="30">
        <f t="shared" si="48"/>
        <v>16.351636592164091</v>
      </c>
      <c r="AF10" s="30">
        <f t="shared" si="48"/>
        <v>16.35103765867116</v>
      </c>
      <c r="AG10" s="30">
        <f t="shared" si="48"/>
        <v>16.350438747116176</v>
      </c>
      <c r="AH10" s="30">
        <f t="shared" si="48"/>
        <v>16.349839857498331</v>
      </c>
      <c r="AI10" s="30">
        <f t="shared" si="48"/>
        <v>16.349240989816831</v>
      </c>
      <c r="AJ10" s="30">
        <f t="shared" si="48"/>
        <v>16.348642144070862</v>
      </c>
      <c r="AK10" s="30">
        <f t="shared" si="48"/>
        <v>16.348043320259627</v>
      </c>
      <c r="AL10" s="30">
        <f t="shared" si="48"/>
        <v>16.347444518382321</v>
      </c>
      <c r="AM10" s="30">
        <f t="shared" si="48"/>
        <v>16.346845738438144</v>
      </c>
      <c r="AN10" s="30">
        <f t="shared" si="48"/>
        <v>16.346246980426287</v>
      </c>
      <c r="AO10" s="30">
        <f t="shared" si="48"/>
        <v>16.345648244345945</v>
      </c>
      <c r="AP10" s="30">
        <f t="shared" si="48"/>
        <v>16.345049530196324</v>
      </c>
      <c r="AQ10" s="30">
        <f t="shared" si="48"/>
        <v>16.344450837976613</v>
      </c>
      <c r="AR10" s="30">
        <f t="shared" si="48"/>
        <v>16.343852167686009</v>
      </c>
      <c r="AS10" s="30">
        <f t="shared" si="48"/>
        <v>16.343253519323714</v>
      </c>
      <c r="AT10" s="30">
        <f t="shared" si="48"/>
        <v>16.342654892888916</v>
      </c>
      <c r="AU10" s="30">
        <f t="shared" si="48"/>
        <v>16.342056288380824</v>
      </c>
      <c r="AV10" s="30">
        <f t="shared" si="48"/>
        <v>16.341457705798625</v>
      </c>
      <c r="AW10" s="30">
        <f t="shared" si="48"/>
        <v>16.340859145141518</v>
      </c>
      <c r="AX10" s="30">
        <f t="shared" si="48"/>
        <v>16.340260606408705</v>
      </c>
      <c r="AY10" s="30">
        <f t="shared" si="48"/>
        <v>16.339662089599379</v>
      </c>
      <c r="AZ10" s="30">
        <f t="shared" si="48"/>
        <v>16.339063594712737</v>
      </c>
      <c r="BA10" s="30">
        <f t="shared" si="48"/>
        <v>16.338465121747973</v>
      </c>
    </row>
    <row r="11" spans="1:53" ht="15.75" x14ac:dyDescent="0.25">
      <c r="A11" s="33">
        <f>BA11</f>
        <v>2.4507697682621958</v>
      </c>
      <c r="B11" s="5" t="s">
        <v>10</v>
      </c>
      <c r="C11" s="5" t="s">
        <v>4</v>
      </c>
      <c r="D11" s="32">
        <f t="shared" ref="D11:M11" si="49">D12/D7</f>
        <v>2.4551724137931035</v>
      </c>
      <c r="E11" s="9">
        <f t="shared" si="49"/>
        <v>2.4550824848749029</v>
      </c>
      <c r="F11" s="9">
        <f t="shared" si="49"/>
        <v>2.4549925592506501</v>
      </c>
      <c r="G11" s="9">
        <f t="shared" si="49"/>
        <v>2.4549026369202251</v>
      </c>
      <c r="H11" s="9">
        <f t="shared" si="49"/>
        <v>2.4548127178835064</v>
      </c>
      <c r="I11" s="9">
        <f t="shared" si="49"/>
        <v>2.4547228021403735</v>
      </c>
      <c r="J11" s="9">
        <f t="shared" si="49"/>
        <v>2.454632889690707</v>
      </c>
      <c r="K11" s="9">
        <f t="shared" si="49"/>
        <v>2.4545429805343848</v>
      </c>
      <c r="L11" s="9">
        <f t="shared" si="49"/>
        <v>2.4544530746712865</v>
      </c>
      <c r="M11" s="31">
        <f t="shared" si="49"/>
        <v>2.4543631721012922</v>
      </c>
      <c r="N11" s="31">
        <f t="shared" ref="N11:O11" si="50">N12/N7</f>
        <v>2.4542732728242806</v>
      </c>
      <c r="O11" s="31">
        <f t="shared" si="50"/>
        <v>2.4541833768401311</v>
      </c>
      <c r="P11" s="31">
        <f t="shared" ref="P11:AA11" si="51">P12/P7</f>
        <v>2.4540934841487241</v>
      </c>
      <c r="Q11" s="31">
        <f t="shared" si="51"/>
        <v>2.4540035947499375</v>
      </c>
      <c r="R11" s="31">
        <f t="shared" si="51"/>
        <v>2.4539137086436518</v>
      </c>
      <c r="S11" s="31">
        <f t="shared" si="51"/>
        <v>2.4538238258297458</v>
      </c>
      <c r="T11" s="31">
        <f t="shared" si="51"/>
        <v>2.4537339463080987</v>
      </c>
      <c r="U11" s="31">
        <f t="shared" si="51"/>
        <v>2.4536440700785911</v>
      </c>
      <c r="V11" s="31">
        <f t="shared" si="51"/>
        <v>2.4535541971411012</v>
      </c>
      <c r="W11" s="31">
        <f t="shared" si="51"/>
        <v>2.4534643274955084</v>
      </c>
      <c r="X11" s="31">
        <f t="shared" si="51"/>
        <v>2.453374461141693</v>
      </c>
      <c r="Y11" s="31">
        <f t="shared" si="51"/>
        <v>2.4532845980795344</v>
      </c>
      <c r="Z11" s="31">
        <f t="shared" si="51"/>
        <v>2.4531947383089112</v>
      </c>
      <c r="AA11" s="31">
        <f t="shared" si="51"/>
        <v>2.4531048818297032</v>
      </c>
      <c r="AB11" s="31">
        <f t="shared" ref="AB11:BA11" si="52">AB12/AB7</f>
        <v>2.45301502864179</v>
      </c>
      <c r="AC11" s="31">
        <f t="shared" si="52"/>
        <v>2.4529251787450512</v>
      </c>
      <c r="AD11" s="31">
        <f t="shared" si="52"/>
        <v>2.4528353321393657</v>
      </c>
      <c r="AE11" s="31">
        <f t="shared" si="52"/>
        <v>2.4527454888246134</v>
      </c>
      <c r="AF11" s="31">
        <f t="shared" si="52"/>
        <v>2.4526556488006741</v>
      </c>
      <c r="AG11" s="31">
        <f t="shared" si="52"/>
        <v>2.4525658120674261</v>
      </c>
      <c r="AH11" s="31">
        <f t="shared" si="52"/>
        <v>2.4524759786247499</v>
      </c>
      <c r="AI11" s="31">
        <f t="shared" si="52"/>
        <v>2.4523861484725247</v>
      </c>
      <c r="AJ11" s="31">
        <f t="shared" si="52"/>
        <v>2.4522963216106297</v>
      </c>
      <c r="AK11" s="31">
        <f t="shared" si="52"/>
        <v>2.4522064980389442</v>
      </c>
      <c r="AL11" s="31">
        <f t="shared" si="52"/>
        <v>2.4521166777573482</v>
      </c>
      <c r="AM11" s="31">
        <f t="shared" si="52"/>
        <v>2.4520268607657214</v>
      </c>
      <c r="AN11" s="31">
        <f t="shared" si="52"/>
        <v>2.4519370470639426</v>
      </c>
      <c r="AO11" s="31">
        <f t="shared" si="52"/>
        <v>2.4518472366518917</v>
      </c>
      <c r="AP11" s="31">
        <f t="shared" si="52"/>
        <v>2.4517574295294482</v>
      </c>
      <c r="AQ11" s="31">
        <f t="shared" si="52"/>
        <v>2.4516676256964915</v>
      </c>
      <c r="AR11" s="31">
        <f t="shared" si="52"/>
        <v>2.4515778251529015</v>
      </c>
      <c r="AS11" s="31">
        <f t="shared" si="52"/>
        <v>2.4514880278985567</v>
      </c>
      <c r="AT11" s="31">
        <f t="shared" si="52"/>
        <v>2.4513982339333378</v>
      </c>
      <c r="AU11" s="31">
        <f t="shared" si="52"/>
        <v>2.4513084432571235</v>
      </c>
      <c r="AV11" s="31">
        <f t="shared" si="52"/>
        <v>2.4512186558697939</v>
      </c>
      <c r="AW11" s="31">
        <f t="shared" si="52"/>
        <v>2.4511288717712283</v>
      </c>
      <c r="AX11" s="31">
        <f t="shared" si="52"/>
        <v>2.4510390909613058</v>
      </c>
      <c r="AY11" s="31">
        <f t="shared" si="52"/>
        <v>2.450949313439907</v>
      </c>
      <c r="AZ11" s="31">
        <f t="shared" si="52"/>
        <v>2.4508595392069106</v>
      </c>
      <c r="BA11" s="31">
        <f t="shared" si="52"/>
        <v>2.4507697682621958</v>
      </c>
    </row>
    <row r="12" spans="1:53" ht="15.75" x14ac:dyDescent="0.25">
      <c r="B12" s="5" t="s">
        <v>11</v>
      </c>
      <c r="C12" s="5" t="s">
        <v>18</v>
      </c>
      <c r="D12" s="10">
        <v>356</v>
      </c>
      <c r="E12" s="13">
        <f t="shared" ref="E12:N12" si="53">D12*(1+($F2/100))</f>
        <v>400.5</v>
      </c>
      <c r="F12" s="13">
        <f t="shared" si="53"/>
        <v>450.5625</v>
      </c>
      <c r="G12" s="13">
        <f t="shared" si="53"/>
        <v>506.8828125</v>
      </c>
      <c r="H12" s="13">
        <f t="shared" si="53"/>
        <v>570.2431640625</v>
      </c>
      <c r="I12" s="13">
        <f t="shared" si="53"/>
        <v>641.5235595703125</v>
      </c>
      <c r="J12" s="13">
        <f t="shared" si="53"/>
        <v>721.71400451660156</v>
      </c>
      <c r="K12" s="13">
        <f t="shared" si="53"/>
        <v>811.92825508117676</v>
      </c>
      <c r="L12" s="13">
        <f t="shared" si="53"/>
        <v>913.41928696632385</v>
      </c>
      <c r="M12" s="13">
        <f t="shared" si="53"/>
        <v>1027.5966978371143</v>
      </c>
      <c r="N12" s="13">
        <f t="shared" si="53"/>
        <v>1156.0462850667536</v>
      </c>
      <c r="O12" s="13">
        <f t="shared" ref="O12" si="54">N12*(1+($F2/100))</f>
        <v>1300.5520707000978</v>
      </c>
      <c r="P12" s="13">
        <f t="shared" ref="P12" si="55">O12*(1+($F2/100))</f>
        <v>1463.1210795376101</v>
      </c>
      <c r="Q12" s="13">
        <f t="shared" ref="Q12" si="56">P12*(1+($F2/100))</f>
        <v>1646.0112144798113</v>
      </c>
      <c r="R12" s="13">
        <f t="shared" ref="R12" si="57">Q12*(1+($F2/100))</f>
        <v>1851.7626162897877</v>
      </c>
      <c r="S12" s="13">
        <f t="shared" ref="S12" si="58">R12*(1+($F2/100))</f>
        <v>2083.2329433260111</v>
      </c>
      <c r="T12" s="13">
        <f t="shared" ref="T12" si="59">S12*(1+($F2/100))</f>
        <v>2343.6370612417622</v>
      </c>
      <c r="U12" s="13">
        <f t="shared" ref="U12" si="60">T12*(1+($F2/100))</f>
        <v>2636.5916938969826</v>
      </c>
      <c r="V12" s="13">
        <f t="shared" ref="V12" si="61">U12*(1+($F2/100))</f>
        <v>2966.1656556341054</v>
      </c>
      <c r="W12" s="13">
        <f t="shared" ref="W12" si="62">V12*(1+($F2/100))</f>
        <v>3336.9363625883684</v>
      </c>
      <c r="X12" s="13">
        <f t="shared" ref="X12" si="63">W12*(1+($F2/100))</f>
        <v>3754.0534079119143</v>
      </c>
      <c r="Y12" s="13">
        <f t="shared" ref="Y12" si="64">X12*(1+($F2/100))</f>
        <v>4223.3100839009039</v>
      </c>
      <c r="Z12" s="13">
        <f t="shared" ref="Z12" si="65">Y12*(1+($F2/100))</f>
        <v>4751.2238443885171</v>
      </c>
      <c r="AA12" s="13">
        <f t="shared" ref="AA12" si="66">Z12*(1+($F2/100))</f>
        <v>5345.1268249370814</v>
      </c>
      <c r="AB12" s="13">
        <f t="shared" ref="AB12" si="67">AA12*(1+($F2/100))</f>
        <v>6013.267678054217</v>
      </c>
      <c r="AC12" s="13">
        <f t="shared" ref="AC12" si="68">AB12*(1+($F2/100))</f>
        <v>6764.9261378109941</v>
      </c>
      <c r="AD12" s="13">
        <f t="shared" ref="AD12" si="69">AC12*(1+($F2/100))</f>
        <v>7610.5419050373685</v>
      </c>
      <c r="AE12" s="13">
        <f t="shared" ref="AE12" si="70">AD12*(1+($F2/100))</f>
        <v>8561.8596431670394</v>
      </c>
      <c r="AF12" s="13">
        <f t="shared" ref="AF12" si="71">AE12*(1+($F2/100))</f>
        <v>9632.09209856292</v>
      </c>
      <c r="AG12" s="13">
        <f t="shared" ref="AG12" si="72">AF12*(1+($F2/100))</f>
        <v>10836.103610883285</v>
      </c>
      <c r="AH12" s="13">
        <f t="shared" ref="AH12" si="73">AG12*(1+($F2/100))</f>
        <v>12190.616562243697</v>
      </c>
      <c r="AI12" s="13">
        <f t="shared" ref="AI12" si="74">AH12*(1+($F2/100))</f>
        <v>13714.443632524159</v>
      </c>
      <c r="AJ12" s="13">
        <f t="shared" ref="AJ12" si="75">AI12*(1+($F2/100))</f>
        <v>15428.749086589678</v>
      </c>
      <c r="AK12" s="13">
        <f t="shared" ref="AK12" si="76">AJ12*(1+($F2/100))</f>
        <v>17357.342722413388</v>
      </c>
      <c r="AL12" s="13">
        <f t="shared" ref="AL12" si="77">AK12*(1+($F2/100))</f>
        <v>19527.010562715062</v>
      </c>
      <c r="AM12" s="13">
        <f t="shared" ref="AM12" si="78">AL12*(1+($F2/100))</f>
        <v>21967.886883054445</v>
      </c>
      <c r="AN12" s="13">
        <f t="shared" ref="AN12" si="79">AM12*(1+($F2/100))</f>
        <v>24713.872743436252</v>
      </c>
      <c r="AO12" s="13">
        <f t="shared" ref="AO12" si="80">AN12*(1+($F2/100))</f>
        <v>27803.106836365783</v>
      </c>
      <c r="AP12" s="13">
        <f t="shared" ref="AP12" si="81">AO12*(1+($F2/100))</f>
        <v>31278.495190911504</v>
      </c>
      <c r="AQ12" s="13">
        <f t="shared" ref="AQ12" si="82">AP12*(1+($F2/100))</f>
        <v>35188.307089775444</v>
      </c>
      <c r="AR12" s="13">
        <f t="shared" ref="AR12" si="83">AQ12*(1+($F2/100))</f>
        <v>39586.845475997376</v>
      </c>
      <c r="AS12" s="13">
        <f t="shared" ref="AS12" si="84">AR12*(1+($F2/100))</f>
        <v>44535.201160497047</v>
      </c>
      <c r="AT12" s="13">
        <f t="shared" ref="AT12" si="85">AS12*(1+($F2/100))</f>
        <v>50102.101305559176</v>
      </c>
      <c r="AU12" s="13">
        <f t="shared" ref="AU12" si="86">AT12*(1+($F2/100))</f>
        <v>56364.863968754071</v>
      </c>
      <c r="AV12" s="13">
        <f t="shared" ref="AV12" si="87">AU12*(1+($F2/100))</f>
        <v>63410.47196484833</v>
      </c>
      <c r="AW12" s="13">
        <f t="shared" ref="AW12" si="88">AV12*(1+($F2/100))</f>
        <v>71336.780960454373</v>
      </c>
      <c r="AX12" s="13">
        <f t="shared" ref="AX12" si="89">AW12*(1+($F2/100))</f>
        <v>80253.878580511169</v>
      </c>
      <c r="AY12" s="13">
        <f t="shared" ref="AY12" si="90">AX12*(1+($F2/100))</f>
        <v>90285.613403075069</v>
      </c>
      <c r="AZ12" s="13">
        <f t="shared" ref="AZ12" si="91">AY12*(1+($F2/100))</f>
        <v>101571.31507845945</v>
      </c>
      <c r="BA12" s="13">
        <f t="shared" ref="BA12" si="92">AZ12*(1+($F2/100))</f>
        <v>114267.72946326688</v>
      </c>
    </row>
    <row r="13" spans="1:53" s="2" customFormat="1" ht="31.5" x14ac:dyDescent="0.25">
      <c r="B13" s="11" t="s">
        <v>14</v>
      </c>
      <c r="C13" s="11" t="s">
        <v>6</v>
      </c>
      <c r="D13" s="12">
        <f>D9*(100-$F3)/100</f>
        <v>18.130975218703185</v>
      </c>
      <c r="E13" s="12">
        <f>E9*(100-$F3)/100</f>
        <v>20.398094269608212</v>
      </c>
      <c r="F13" s="12">
        <f t="shared" ref="F13:M13" si="93">F9*(100-$F3)/100</f>
        <v>22.94869662623606</v>
      </c>
      <c r="G13" s="12">
        <f t="shared" si="93"/>
        <v>25.818229383696906</v>
      </c>
      <c r="H13" s="12">
        <f t="shared" si="93"/>
        <v>29.046571984707967</v>
      </c>
      <c r="I13" s="12">
        <f t="shared" si="93"/>
        <v>32.678590445694297</v>
      </c>
      <c r="J13" s="12">
        <f t="shared" si="93"/>
        <v>36.764760883991087</v>
      </c>
      <c r="K13" s="12">
        <f t="shared" si="93"/>
        <v>41.36187101164068</v>
      </c>
      <c r="L13" s="12">
        <f t="shared" si="93"/>
        <v>46.533809344821748</v>
      </c>
      <c r="M13" s="12">
        <f t="shared" si="93"/>
        <v>52.352453096979133</v>
      </c>
      <c r="N13" s="12">
        <f t="shared" ref="N13:O13" si="94">N9*(100-$F3)/100</f>
        <v>58.898667095183619</v>
      </c>
      <c r="O13" s="12">
        <f t="shared" si="94"/>
        <v>66.263427602200323</v>
      </c>
      <c r="P13" s="12">
        <f t="shared" ref="P13:AA13" si="95">P9*(100-$F3)/100</f>
        <v>74.549086662626721</v>
      </c>
      <c r="Q13" s="12">
        <f t="shared" si="95"/>
        <v>83.870794544399402</v>
      </c>
      <c r="R13" s="12">
        <f t="shared" si="95"/>
        <v>94.358100044105981</v>
      </c>
      <c r="S13" s="12">
        <f t="shared" si="95"/>
        <v>106.15675089640666</v>
      </c>
      <c r="T13" s="12">
        <f t="shared" si="95"/>
        <v>119.43071930882591</v>
      </c>
      <c r="U13" s="12">
        <f t="shared" si="95"/>
        <v>134.36448077186193</v>
      </c>
      <c r="V13" s="12">
        <f t="shared" si="95"/>
        <v>151.16557781426573</v>
      </c>
      <c r="W13" s="12">
        <f t="shared" si="95"/>
        <v>170.06750433337882</v>
      </c>
      <c r="X13" s="12">
        <f t="shared" si="95"/>
        <v>191.33295058562152</v>
      </c>
      <c r="Y13" s="12">
        <f t="shared" si="95"/>
        <v>215.25745393451297</v>
      </c>
      <c r="Z13" s="12">
        <f t="shared" si="95"/>
        <v>242.17350609263573</v>
      </c>
      <c r="AA13" s="12">
        <f t="shared" si="95"/>
        <v>272.45517393809814</v>
      </c>
      <c r="AB13" s="12">
        <f t="shared" ref="AB13:BA13" si="96">AB9*(100-$F3)/100</f>
        <v>306.52329812347131</v>
      </c>
      <c r="AC13" s="12">
        <f t="shared" si="96"/>
        <v>344.85134172507026</v>
      </c>
      <c r="AD13" s="12">
        <f t="shared" si="96"/>
        <v>387.97197021440661</v>
      </c>
      <c r="AE13" s="12">
        <f t="shared" si="96"/>
        <v>436.48445419722628</v>
      </c>
      <c r="AF13" s="12">
        <f t="shared" si="96"/>
        <v>491.06299779997875</v>
      </c>
      <c r="AG13" s="12">
        <f t="shared" si="96"/>
        <v>552.46610844779593</v>
      </c>
      <c r="AH13" s="12">
        <f t="shared" si="96"/>
        <v>621.54713825083309</v>
      </c>
      <c r="AI13" s="12">
        <f t="shared" si="96"/>
        <v>699.26614349829322</v>
      </c>
      <c r="AJ13" s="12">
        <f t="shared" si="96"/>
        <v>786.70322707791888</v>
      </c>
      <c r="AK13" s="12">
        <f t="shared" si="96"/>
        <v>885.07354924773654</v>
      </c>
      <c r="AL13" s="12">
        <f t="shared" si="96"/>
        <v>995.74421537284275</v>
      </c>
      <c r="AM13" s="12">
        <f t="shared" si="96"/>
        <v>1120.2532753252015</v>
      </c>
      <c r="AN13" s="12">
        <f t="shared" si="96"/>
        <v>1260.3310985913554</v>
      </c>
      <c r="AO13" s="12">
        <f t="shared" si="96"/>
        <v>1417.9244221494303</v>
      </c>
      <c r="AP13" s="12">
        <f t="shared" si="96"/>
        <v>1595.223405321743</v>
      </c>
      <c r="AQ13" s="12">
        <f t="shared" si="96"/>
        <v>1794.6920675988729</v>
      </c>
      <c r="AR13" s="12">
        <f t="shared" si="96"/>
        <v>2019.102532446034</v>
      </c>
      <c r="AS13" s="12">
        <f t="shared" si="96"/>
        <v>2271.5735529963781</v>
      </c>
      <c r="AT13" s="12">
        <f t="shared" si="96"/>
        <v>2555.613855043543</v>
      </c>
      <c r="AU13" s="12">
        <f t="shared" si="96"/>
        <v>2875.1708996943635</v>
      </c>
      <c r="AV13" s="12">
        <f t="shared" si="96"/>
        <v>3234.6857433626051</v>
      </c>
      <c r="AW13" s="12">
        <f t="shared" si="96"/>
        <v>3639.154757522605</v>
      </c>
      <c r="AX13" s="12">
        <f t="shared" si="96"/>
        <v>4094.1990659754888</v>
      </c>
      <c r="AY13" s="12">
        <f t="shared" si="96"/>
        <v>4606.1426646350701</v>
      </c>
      <c r="AZ13" s="12">
        <f t="shared" si="96"/>
        <v>5182.1003095061715</v>
      </c>
      <c r="BA13" s="12">
        <f t="shared" si="96"/>
        <v>5830.0763942819694</v>
      </c>
    </row>
    <row r="16" spans="1:53" ht="16.5" thickBot="1" x14ac:dyDescent="0.3">
      <c r="B16" s="36" t="s">
        <v>19</v>
      </c>
      <c r="C16" s="36"/>
    </row>
    <row r="17" spans="2:43" x14ac:dyDescent="0.25">
      <c r="B17" s="26" t="s">
        <v>22</v>
      </c>
      <c r="C17" s="23">
        <v>1998</v>
      </c>
      <c r="D17" s="19">
        <v>1999</v>
      </c>
      <c r="E17" s="19">
        <v>2000</v>
      </c>
      <c r="F17" s="19">
        <v>2001</v>
      </c>
      <c r="G17" s="19">
        <v>2002</v>
      </c>
      <c r="H17" s="19">
        <v>2003</v>
      </c>
      <c r="I17" s="19">
        <v>2004</v>
      </c>
      <c r="J17" s="19">
        <v>2005</v>
      </c>
      <c r="K17" s="19">
        <v>2006</v>
      </c>
      <c r="L17" s="19">
        <v>2007</v>
      </c>
      <c r="M17" s="19">
        <v>2008</v>
      </c>
      <c r="N17" s="19">
        <v>2009</v>
      </c>
      <c r="O17" s="19">
        <v>2010</v>
      </c>
      <c r="P17" s="19">
        <v>2011</v>
      </c>
      <c r="Q17" s="19">
        <v>2012</v>
      </c>
      <c r="R17" s="19">
        <v>2013</v>
      </c>
      <c r="S17" s="19">
        <v>2014</v>
      </c>
      <c r="T17" s="19">
        <v>2015</v>
      </c>
      <c r="U17" s="19">
        <v>2016</v>
      </c>
      <c r="V17" s="19">
        <v>2017</v>
      </c>
      <c r="W17" s="20">
        <v>2018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2:43" x14ac:dyDescent="0.25">
      <c r="B18" s="27" t="s">
        <v>8</v>
      </c>
      <c r="C18" s="24">
        <v>36493</v>
      </c>
      <c r="D18" s="15">
        <v>42964</v>
      </c>
      <c r="E18" s="15">
        <v>41775</v>
      </c>
      <c r="F18" s="15">
        <v>40064</v>
      </c>
      <c r="G18" s="15">
        <v>30671</v>
      </c>
      <c r="H18" s="15">
        <v>26147</v>
      </c>
      <c r="I18" s="15">
        <v>103762</v>
      </c>
      <c r="J18" s="15">
        <v>20002</v>
      </c>
      <c r="K18" s="15">
        <v>59851</v>
      </c>
      <c r="L18" s="15">
        <v>153135</v>
      </c>
      <c r="M18" s="15">
        <v>99279</v>
      </c>
      <c r="N18" s="15">
        <v>140720</v>
      </c>
      <c r="O18" s="15">
        <v>177460</v>
      </c>
      <c r="P18" s="15">
        <v>103341</v>
      </c>
      <c r="Q18" s="15">
        <v>-246875</v>
      </c>
      <c r="R18" s="15">
        <v>234462</v>
      </c>
      <c r="S18" s="15">
        <v>225318</v>
      </c>
      <c r="T18" s="15">
        <v>269372</v>
      </c>
      <c r="U18" s="15">
        <v>284839</v>
      </c>
      <c r="V18" s="15">
        <v>312767</v>
      </c>
      <c r="W18" s="17"/>
    </row>
    <row r="19" spans="2:43" x14ac:dyDescent="0.25">
      <c r="B19" s="27" t="s">
        <v>20</v>
      </c>
      <c r="C19" s="24"/>
      <c r="D19" s="15">
        <v>6450</v>
      </c>
      <c r="E19" s="15">
        <v>6450</v>
      </c>
      <c r="F19" s="15">
        <v>4300</v>
      </c>
      <c r="G19" s="15">
        <v>4300</v>
      </c>
      <c r="H19" s="15">
        <v>4730</v>
      </c>
      <c r="I19" s="15">
        <v>6450</v>
      </c>
      <c r="J19" s="15">
        <v>6450</v>
      </c>
      <c r="K19" s="15">
        <v>8600</v>
      </c>
      <c r="L19" s="15">
        <v>30960</v>
      </c>
      <c r="M19" s="15">
        <v>19780</v>
      </c>
      <c r="N19" s="15">
        <v>27950</v>
      </c>
      <c r="O19" s="15">
        <v>35260</v>
      </c>
      <c r="P19" s="15">
        <v>20640</v>
      </c>
      <c r="Q19" s="15">
        <v>0</v>
      </c>
      <c r="R19" s="15">
        <v>46870</v>
      </c>
      <c r="S19" s="15">
        <v>44935</v>
      </c>
      <c r="T19" s="15">
        <v>54000</v>
      </c>
      <c r="U19" s="15">
        <v>86000</v>
      </c>
      <c r="V19" s="15">
        <v>0</v>
      </c>
      <c r="W19" s="17"/>
    </row>
    <row r="20" spans="2:43" ht="15.75" thickBot="1" x14ac:dyDescent="0.3">
      <c r="B20" s="28" t="s">
        <v>21</v>
      </c>
      <c r="C20" s="25"/>
      <c r="D20" s="21">
        <f t="shared" ref="D20:H20" si="97">D19*100/D18</f>
        <v>15.012568662135742</v>
      </c>
      <c r="E20" s="21">
        <f t="shared" si="97"/>
        <v>15.439856373429084</v>
      </c>
      <c r="F20" s="21">
        <f t="shared" si="97"/>
        <v>10.732827476038338</v>
      </c>
      <c r="G20" s="21">
        <f t="shared" si="97"/>
        <v>14.019758077662939</v>
      </c>
      <c r="H20" s="21">
        <f t="shared" si="97"/>
        <v>18.090029448885151</v>
      </c>
      <c r="I20" s="21">
        <f>I19*100/I18</f>
        <v>6.2161484936682019</v>
      </c>
      <c r="J20" s="21">
        <f t="shared" ref="J20:V20" si="98">J19*100/J18</f>
        <v>32.246775322467755</v>
      </c>
      <c r="K20" s="21">
        <f t="shared" si="98"/>
        <v>14.36901639070358</v>
      </c>
      <c r="L20" s="21">
        <f t="shared" si="98"/>
        <v>20.217455186600059</v>
      </c>
      <c r="M20" s="21">
        <f t="shared" si="98"/>
        <v>19.923649512988646</v>
      </c>
      <c r="N20" s="21">
        <f t="shared" si="98"/>
        <v>19.862137578169413</v>
      </c>
      <c r="O20" s="21">
        <f t="shared" si="98"/>
        <v>19.869266313535444</v>
      </c>
      <c r="P20" s="21">
        <f t="shared" si="98"/>
        <v>19.97271170203501</v>
      </c>
      <c r="Q20" s="21">
        <f t="shared" si="98"/>
        <v>0</v>
      </c>
      <c r="R20" s="21">
        <f t="shared" si="98"/>
        <v>19.990446213032389</v>
      </c>
      <c r="S20" s="21">
        <f t="shared" si="98"/>
        <v>19.94292511028857</v>
      </c>
      <c r="T20" s="21">
        <f t="shared" si="98"/>
        <v>20.046626969395483</v>
      </c>
      <c r="U20" s="21">
        <f t="shared" si="98"/>
        <v>30.19249470753654</v>
      </c>
      <c r="V20" s="21">
        <f t="shared" si="98"/>
        <v>0</v>
      </c>
      <c r="W20" s="22"/>
    </row>
    <row r="21" spans="2:43" ht="16.5" thickBot="1" x14ac:dyDescent="0.3">
      <c r="B21" s="39" t="s">
        <v>23</v>
      </c>
      <c r="C21" s="38">
        <f>AVERAGE(D20:V20)</f>
        <v>16.639194396766964</v>
      </c>
    </row>
  </sheetData>
  <mergeCells count="7">
    <mergeCell ref="D2:E2"/>
    <mergeCell ref="D3:E3"/>
    <mergeCell ref="B5:C5"/>
    <mergeCell ref="D5:M5"/>
    <mergeCell ref="B16:C16"/>
    <mergeCell ref="H2:I2"/>
    <mergeCell ref="H3:I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RoE based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Sambandham</dc:creator>
  <cp:lastModifiedBy>sambandham</cp:lastModifiedBy>
  <dcterms:created xsi:type="dcterms:W3CDTF">2016-12-14T15:28:43Z</dcterms:created>
  <dcterms:modified xsi:type="dcterms:W3CDTF">2018-08-02T14:23:50Z</dcterms:modified>
</cp:coreProperties>
</file>