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nikhilmehta/Downloads/"/>
    </mc:Choice>
  </mc:AlternateContent>
  <bookViews>
    <workbookView xWindow="0" yWindow="460" windowWidth="25600" windowHeight="15460" tabRatio="500"/>
  </bookViews>
  <sheets>
    <sheet name="Sales" sheetId="1" r:id="rId1"/>
    <sheet name="Capacity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" l="1"/>
  <c r="D18" i="1"/>
  <c r="D27" i="1"/>
  <c r="C12" i="1"/>
  <c r="C18" i="1"/>
  <c r="C27" i="1"/>
  <c r="C14" i="2"/>
  <c r="C19" i="2"/>
  <c r="C6" i="2"/>
  <c r="D6" i="2"/>
  <c r="D7" i="2"/>
  <c r="C8" i="2"/>
  <c r="D8" i="2"/>
  <c r="D9" i="2"/>
  <c r="C10" i="2"/>
  <c r="D10" i="2"/>
  <c r="D11" i="2"/>
  <c r="C11" i="2"/>
</calcChain>
</file>

<file path=xl/comments1.xml><?xml version="1.0" encoding="utf-8"?>
<comments xmlns="http://schemas.openxmlformats.org/spreadsheetml/2006/main">
  <authors>
    <author>Nikhil Mehta</author>
  </authors>
  <commentList>
    <comment ref="C25" authorId="0">
      <text>
        <r>
          <rPr>
            <b/>
            <sz val="10"/>
            <color indexed="81"/>
            <rFont val="Calibri"/>
            <family val="2"/>
          </rPr>
          <t>Nikhil Mehta:</t>
        </r>
        <r>
          <rPr>
            <sz val="10"/>
            <color indexed="81"/>
            <rFont val="Calibri"/>
            <family val="2"/>
          </rPr>
          <t xml:space="preserve">
As per new India AS</t>
        </r>
      </text>
    </comment>
  </commentList>
</comments>
</file>

<file path=xl/comments2.xml><?xml version="1.0" encoding="utf-8"?>
<comments xmlns="http://schemas.openxmlformats.org/spreadsheetml/2006/main">
  <authors>
    <author>Nikhil Mehta</author>
  </authors>
  <commentList>
    <comment ref="D14" authorId="0">
      <text>
        <r>
          <rPr>
            <b/>
            <sz val="10"/>
            <color indexed="81"/>
            <rFont val="Calibri"/>
            <family val="2"/>
          </rPr>
          <t>Nikhil Mehta:</t>
        </r>
        <r>
          <rPr>
            <sz val="10"/>
            <color indexed="81"/>
            <rFont val="Calibri"/>
            <family val="2"/>
          </rPr>
          <t xml:space="preserve">
At Rajasthan</t>
        </r>
      </text>
    </comment>
    <comment ref="E15" authorId="0">
      <text>
        <r>
          <rPr>
            <b/>
            <sz val="10"/>
            <color rgb="FF000000"/>
            <rFont val="Calibri"/>
            <family val="2"/>
          </rPr>
          <t>Nikhil Mehta:</t>
        </r>
        <r>
          <rPr>
            <sz val="10"/>
            <color rgb="FF000000"/>
            <rFont val="Calibri"/>
            <family val="2"/>
          </rPr>
          <t xml:space="preserve">
Machines bought and erection in process.</t>
        </r>
      </text>
    </comment>
  </commentList>
</comments>
</file>

<file path=xl/sharedStrings.xml><?xml version="1.0" encoding="utf-8"?>
<sst xmlns="http://schemas.openxmlformats.org/spreadsheetml/2006/main" count="54" uniqueCount="41">
  <si>
    <t>FY 2016-17</t>
  </si>
  <si>
    <t>in INR Crs.</t>
  </si>
  <si>
    <t>Compounds</t>
  </si>
  <si>
    <t>Speciality Compounds</t>
  </si>
  <si>
    <t>Recycled Compounds</t>
  </si>
  <si>
    <t>Impact Modifier &amp; Others</t>
  </si>
  <si>
    <t>Total Sales</t>
  </si>
  <si>
    <t>Additives</t>
  </si>
  <si>
    <t>Organotins</t>
  </si>
  <si>
    <t>Plasticizers - ESBO</t>
  </si>
  <si>
    <t>Flame Retardants</t>
  </si>
  <si>
    <t>Trading - Sales</t>
  </si>
  <si>
    <t>Other - Sales</t>
  </si>
  <si>
    <t>Goods Return</t>
  </si>
  <si>
    <t>Stock Transfer / Inter-co.</t>
  </si>
  <si>
    <t>Consolidated Sales</t>
  </si>
  <si>
    <t>TPR Compounds</t>
  </si>
  <si>
    <t>TPE Compounds</t>
  </si>
  <si>
    <t>PVC, PET, EVA</t>
  </si>
  <si>
    <t>Product</t>
  </si>
  <si>
    <t>Rated Capacity</t>
  </si>
  <si>
    <t>Optimum Capacity</t>
  </si>
  <si>
    <t>in MT p.a.</t>
  </si>
  <si>
    <t>OrganoTin Stabilizers</t>
  </si>
  <si>
    <t>Polymer Rubber Compounds</t>
  </si>
  <si>
    <t>Plasticizers</t>
  </si>
  <si>
    <t>2016-17</t>
  </si>
  <si>
    <t>Addition plan for 2017-18</t>
  </si>
  <si>
    <t>Completed</t>
  </si>
  <si>
    <t>In-process</t>
  </si>
  <si>
    <t>Planned</t>
  </si>
  <si>
    <t>Total</t>
  </si>
  <si>
    <t>H1 FY 2017-18</t>
  </si>
  <si>
    <t>Taxes (excise)</t>
  </si>
  <si>
    <t>1,200 at Rajasthan &amp; 600 at Jammu</t>
  </si>
  <si>
    <t>23,000 at Rajasthan &amp; 3,000 at Noida SEZ</t>
  </si>
  <si>
    <t>Rajasthan</t>
  </si>
  <si>
    <t>New 3,000 at Dahej</t>
  </si>
  <si>
    <t>10,000 - New unit adjacent to Rajasthan plant.</t>
  </si>
  <si>
    <t>Vikas Ecotech - Capacity</t>
  </si>
  <si>
    <t>Vikas Ecotech - Sales break-up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</si>
</sst>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</font>
    <font>
      <sz val="8"/>
      <name val="Calibri"/>
      <family val="2"/>
    </font>
    <font>
      <b/>
      <sz val="12"/>
      <color theme="1"/>
      <name val="Calibri"/>
      <family val="2"/>
    </font>
    <font>
      <b/>
      <i/>
      <sz val="16"/>
      <color theme="1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u/>
      <sz val="12"/>
      <color rgb="FF000000"/>
      <name val="Calibri"/>
      <family val="2"/>
    </font>
    <font>
      <b/>
      <u/>
      <sz val="12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indexed="81"/>
      <name val="Calibri"/>
      <family val="2"/>
    </font>
    <font>
      <b/>
      <sz val="10"/>
      <color indexed="8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164" fontId="2" fillId="0" borderId="0" xfId="1" applyNumberFormat="1" applyFont="1" applyAlignment="1"/>
    <xf numFmtId="0" fontId="0" fillId="0" borderId="0" xfId="0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164" fontId="0" fillId="0" borderId="0" xfId="1" applyNumberFormat="1" applyFont="1" applyAlignment="1">
      <alignment horizontal="center"/>
    </xf>
    <xf numFmtId="0" fontId="0" fillId="0" borderId="0" xfId="0" applyFont="1"/>
    <xf numFmtId="164" fontId="0" fillId="0" borderId="0" xfId="0" applyNumberFormat="1"/>
    <xf numFmtId="0" fontId="2" fillId="0" borderId="0" xfId="0" applyFont="1"/>
    <xf numFmtId="164" fontId="5" fillId="0" borderId="1" xfId="1" applyNumberFormat="1" applyFont="1" applyBorder="1"/>
    <xf numFmtId="164" fontId="0" fillId="0" borderId="0" xfId="1" applyNumberFormat="1" applyFont="1"/>
    <xf numFmtId="0" fontId="0" fillId="0" borderId="0" xfId="0" applyFill="1"/>
    <xf numFmtId="164" fontId="5" fillId="0" borderId="0" xfId="1" applyNumberFormat="1" applyFont="1" applyFill="1"/>
    <xf numFmtId="164" fontId="0" fillId="0" borderId="0" xfId="1" applyNumberFormat="1" applyFont="1" applyFill="1"/>
    <xf numFmtId="0" fontId="4" fillId="0" borderId="0" xfId="0" applyFont="1" applyFill="1"/>
    <xf numFmtId="0" fontId="0" fillId="0" borderId="0" xfId="0" applyFont="1" applyFill="1"/>
    <xf numFmtId="164" fontId="2" fillId="0" borderId="1" xfId="1" applyNumberFormat="1" applyFont="1" applyBorder="1"/>
    <xf numFmtId="164" fontId="2" fillId="0" borderId="0" xfId="1" applyNumberFormat="1" applyFont="1" applyBorder="1"/>
    <xf numFmtId="9" fontId="0" fillId="0" borderId="0" xfId="2" applyFont="1"/>
    <xf numFmtId="0" fontId="6" fillId="0" borderId="0" xfId="0" applyFont="1"/>
    <xf numFmtId="0" fontId="9" fillId="0" borderId="0" xfId="0" applyFont="1" applyFill="1"/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0" fillId="0" borderId="0" xfId="0" applyFont="1" applyFill="1" applyAlignment="1"/>
    <xf numFmtId="0" fontId="12" fillId="0" borderId="0" xfId="0" applyFont="1" applyFill="1"/>
    <xf numFmtId="43" fontId="0" fillId="0" borderId="0" xfId="0" applyNumberFormat="1" applyFont="1" applyFill="1"/>
    <xf numFmtId="0" fontId="13" fillId="0" borderId="0" xfId="0" applyFont="1" applyFill="1"/>
    <xf numFmtId="0" fontId="0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164" fontId="8" fillId="0" borderId="1" xfId="0" applyNumberFormat="1" applyFont="1" applyFill="1" applyBorder="1"/>
    <xf numFmtId="0" fontId="10" fillId="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34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baseColWidth="10" defaultColWidth="11" defaultRowHeight="16" x14ac:dyDescent="0.2"/>
  <cols>
    <col min="1" max="1" width="1.6640625" customWidth="1"/>
    <col min="2" max="2" width="25.6640625" customWidth="1"/>
    <col min="3" max="4" width="12.83203125" style="12" customWidth="1"/>
  </cols>
  <sheetData>
    <row r="1" spans="2:4" ht="21" x14ac:dyDescent="0.25">
      <c r="B1" s="22" t="s">
        <v>40</v>
      </c>
      <c r="C1" s="1"/>
      <c r="D1" s="1"/>
    </row>
    <row r="2" spans="2:4" s="2" customFormat="1" x14ac:dyDescent="0.2">
      <c r="C2" s="3" t="s">
        <v>32</v>
      </c>
      <c r="D2" s="3" t="s">
        <v>0</v>
      </c>
    </row>
    <row r="3" spans="2:4" s="4" customFormat="1" x14ac:dyDescent="0.2">
      <c r="C3" s="5" t="s">
        <v>1</v>
      </c>
      <c r="D3" s="5" t="s">
        <v>1</v>
      </c>
    </row>
    <row r="4" spans="2:4" s="4" customFormat="1" x14ac:dyDescent="0.2"/>
    <row r="5" spans="2:4" s="4" customFormat="1" x14ac:dyDescent="0.2">
      <c r="B5" s="6" t="s">
        <v>2</v>
      </c>
      <c r="C5" s="7"/>
      <c r="D5" s="7"/>
    </row>
    <row r="6" spans="2:4" x14ac:dyDescent="0.2">
      <c r="B6" s="21" t="s">
        <v>3</v>
      </c>
      <c r="C6" s="9"/>
      <c r="D6" s="9"/>
    </row>
    <row r="7" spans="2:4" x14ac:dyDescent="0.2">
      <c r="B7" s="8" t="s">
        <v>16</v>
      </c>
      <c r="C7" s="12">
        <v>25.641791599999998</v>
      </c>
      <c r="D7" s="12">
        <v>45.233182450000001</v>
      </c>
    </row>
    <row r="8" spans="2:4" x14ac:dyDescent="0.2">
      <c r="B8" s="8" t="s">
        <v>17</v>
      </c>
      <c r="C8" s="12">
        <v>41.249514100000006</v>
      </c>
      <c r="D8" s="12">
        <v>79.464292700000001</v>
      </c>
    </row>
    <row r="9" spans="2:4" x14ac:dyDescent="0.2">
      <c r="B9" s="8" t="s">
        <v>18</v>
      </c>
      <c r="C9" s="12">
        <v>20.146098299999998</v>
      </c>
      <c r="D9" s="12">
        <v>49.5336511</v>
      </c>
    </row>
    <row r="10" spans="2:4" x14ac:dyDescent="0.2">
      <c r="B10" s="8" t="s">
        <v>4</v>
      </c>
      <c r="C10" s="12">
        <v>30.009428955555556</v>
      </c>
      <c r="D10" s="12">
        <v>41.571788900000001</v>
      </c>
    </row>
    <row r="11" spans="2:4" x14ac:dyDescent="0.2">
      <c r="B11" t="s">
        <v>5</v>
      </c>
      <c r="C11" s="12">
        <v>11.6133007</v>
      </c>
      <c r="D11" s="12">
        <v>9.3939124500000002</v>
      </c>
    </row>
    <row r="12" spans="2:4" x14ac:dyDescent="0.2">
      <c r="B12" s="10" t="s">
        <v>6</v>
      </c>
      <c r="C12" s="11">
        <f>SUM(C6:C11)</f>
        <v>128.66013365555557</v>
      </c>
      <c r="D12" s="11">
        <f>SUM(D6:D11)</f>
        <v>225.19682759999998</v>
      </c>
    </row>
    <row r="13" spans="2:4" x14ac:dyDescent="0.2">
      <c r="B13" s="10"/>
    </row>
    <row r="14" spans="2:4" x14ac:dyDescent="0.2">
      <c r="B14" s="6" t="s">
        <v>7</v>
      </c>
    </row>
    <row r="15" spans="2:4" x14ac:dyDescent="0.2">
      <c r="B15" s="13" t="s">
        <v>8</v>
      </c>
      <c r="C15" s="14">
        <v>38.242275599999999</v>
      </c>
      <c r="D15" s="14">
        <v>60.797636699999998</v>
      </c>
    </row>
    <row r="16" spans="2:4" x14ac:dyDescent="0.2">
      <c r="B16" s="13" t="s">
        <v>9</v>
      </c>
      <c r="C16" s="15">
        <v>2.4493149999999999</v>
      </c>
      <c r="D16" s="15">
        <v>3.5345157999999999</v>
      </c>
    </row>
    <row r="17" spans="2:4" x14ac:dyDescent="0.2">
      <c r="B17" s="8" t="s">
        <v>10</v>
      </c>
      <c r="C17" s="14">
        <v>2.1793741999999998</v>
      </c>
      <c r="D17" s="14">
        <v>3.0883280000000002</v>
      </c>
    </row>
    <row r="18" spans="2:4" x14ac:dyDescent="0.2">
      <c r="B18" s="10" t="s">
        <v>6</v>
      </c>
      <c r="C18" s="11">
        <f>SUM(C15:C17)</f>
        <v>42.870964799999996</v>
      </c>
      <c r="D18" s="11">
        <f>SUM(D15:D17)</f>
        <v>67.420480499999996</v>
      </c>
    </row>
    <row r="20" spans="2:4" x14ac:dyDescent="0.2">
      <c r="B20" s="6" t="s">
        <v>11</v>
      </c>
      <c r="C20" s="14">
        <v>49.490293786000002</v>
      </c>
      <c r="D20" s="14">
        <v>80.692685332999986</v>
      </c>
    </row>
    <row r="21" spans="2:4" s="13" customFormat="1" x14ac:dyDescent="0.2">
      <c r="C21" s="15"/>
      <c r="D21" s="15"/>
    </row>
    <row r="22" spans="2:4" s="13" customFormat="1" x14ac:dyDescent="0.2">
      <c r="B22" s="16" t="s">
        <v>12</v>
      </c>
      <c r="C22" s="14"/>
      <c r="D22" s="14"/>
    </row>
    <row r="23" spans="2:4" s="13" customFormat="1" x14ac:dyDescent="0.2">
      <c r="B23" s="17" t="s">
        <v>13</v>
      </c>
      <c r="C23" s="14">
        <v>-0.83722580000000002</v>
      </c>
      <c r="D23" s="14">
        <v>-1.6082618</v>
      </c>
    </row>
    <row r="24" spans="2:4" x14ac:dyDescent="0.2">
      <c r="B24" t="s">
        <v>14</v>
      </c>
      <c r="C24" s="12">
        <v>0</v>
      </c>
      <c r="D24" s="12">
        <v>0</v>
      </c>
    </row>
    <row r="25" spans="2:4" x14ac:dyDescent="0.2">
      <c r="B25" t="s">
        <v>33</v>
      </c>
      <c r="C25" s="12">
        <v>5.13</v>
      </c>
    </row>
    <row r="27" spans="2:4" x14ac:dyDescent="0.2">
      <c r="B27" s="10" t="s">
        <v>15</v>
      </c>
      <c r="C27" s="18">
        <f>C12+C18+C20+C24+C23+C25</f>
        <v>225.31416644155556</v>
      </c>
      <c r="D27" s="18">
        <f>D12+D18+D20+D24+D23+D25</f>
        <v>371.70173163299995</v>
      </c>
    </row>
    <row r="28" spans="2:4" x14ac:dyDescent="0.2">
      <c r="B28" s="10"/>
      <c r="C28" s="19"/>
      <c r="D28" s="19"/>
    </row>
    <row r="30" spans="2:4" x14ac:dyDescent="0.2">
      <c r="C30" s="20"/>
      <c r="D30" s="20"/>
    </row>
    <row r="33" spans="3:4" x14ac:dyDescent="0.2">
      <c r="C33" s="20"/>
      <c r="D33" s="20"/>
    </row>
    <row r="34" spans="3:4" x14ac:dyDescent="0.2">
      <c r="C34" s="20"/>
    </row>
  </sheetData>
  <phoneticPr fontId="7" type="noConversion"/>
  <pageMargins left="0.7" right="0.7" top="0.75" bottom="0.75" header="0.3" footer="0.3"/>
  <pageSetup paperSize="9" orientation="portrait" horizontalDpi="0" verticalDpi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19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" sqref="B1"/>
    </sheetView>
  </sheetViews>
  <sheetFormatPr baseColWidth="10" defaultRowHeight="16" x14ac:dyDescent="0.2"/>
  <cols>
    <col min="1" max="1" width="4.33203125" style="17" customWidth="1"/>
    <col min="2" max="2" width="24.5" style="17" bestFit="1" customWidth="1"/>
    <col min="3" max="6" width="10.83203125" style="17"/>
    <col min="7" max="8" width="9.83203125" style="17" customWidth="1"/>
    <col min="9" max="16384" width="10.83203125" style="17"/>
  </cols>
  <sheetData>
    <row r="1" spans="2:8" ht="21" x14ac:dyDescent="0.25">
      <c r="B1" s="22" t="s">
        <v>39</v>
      </c>
    </row>
    <row r="3" spans="2:8" s="23" customFormat="1" ht="32" x14ac:dyDescent="0.2">
      <c r="B3" s="23" t="s">
        <v>19</v>
      </c>
      <c r="C3" s="23" t="s">
        <v>20</v>
      </c>
      <c r="D3" s="23" t="s">
        <v>21</v>
      </c>
    </row>
    <row r="4" spans="2:8" x14ac:dyDescent="0.2">
      <c r="C4" s="24" t="s">
        <v>22</v>
      </c>
      <c r="D4" s="24" t="s">
        <v>22</v>
      </c>
    </row>
    <row r="5" spans="2:8" x14ac:dyDescent="0.2">
      <c r="B5" s="26"/>
      <c r="C5" s="32" t="s">
        <v>26</v>
      </c>
      <c r="D5" s="32"/>
      <c r="E5" s="25"/>
      <c r="F5" s="25"/>
      <c r="G5" s="25"/>
      <c r="H5" s="25"/>
    </row>
    <row r="6" spans="2:8" x14ac:dyDescent="0.2">
      <c r="B6" s="17" t="s">
        <v>23</v>
      </c>
      <c r="C6" s="15">
        <f>450*4</f>
        <v>1800</v>
      </c>
      <c r="D6" s="15">
        <f>C6*90%</f>
        <v>1620</v>
      </c>
      <c r="E6" s="15" t="s">
        <v>34</v>
      </c>
      <c r="F6" s="15"/>
      <c r="G6" s="15"/>
      <c r="H6" s="15"/>
    </row>
    <row r="7" spans="2:8" x14ac:dyDescent="0.2">
      <c r="B7" s="17" t="s">
        <v>24</v>
      </c>
      <c r="C7" s="15">
        <v>26000</v>
      </c>
      <c r="D7" s="15">
        <f>C7*80%</f>
        <v>20800</v>
      </c>
      <c r="E7" s="17" t="s">
        <v>35</v>
      </c>
      <c r="H7" s="15"/>
    </row>
    <row r="8" spans="2:8" x14ac:dyDescent="0.2">
      <c r="B8" s="17" t="s">
        <v>4</v>
      </c>
      <c r="C8" s="15">
        <f>2500*4</f>
        <v>10000</v>
      </c>
      <c r="D8" s="15">
        <f>C8*80%</f>
        <v>8000</v>
      </c>
      <c r="E8" s="15" t="s">
        <v>36</v>
      </c>
      <c r="F8" s="15"/>
      <c r="G8" s="15"/>
      <c r="H8" s="15"/>
    </row>
    <row r="9" spans="2:8" x14ac:dyDescent="0.2">
      <c r="B9" s="17" t="s">
        <v>25</v>
      </c>
      <c r="C9" s="15">
        <v>3000</v>
      </c>
      <c r="D9" s="15">
        <f>C9*80%</f>
        <v>2400</v>
      </c>
      <c r="E9" s="15" t="s">
        <v>36</v>
      </c>
      <c r="F9" s="15"/>
      <c r="G9" s="15"/>
      <c r="H9" s="15"/>
    </row>
    <row r="10" spans="2:8" x14ac:dyDescent="0.2">
      <c r="B10" s="17" t="s">
        <v>10</v>
      </c>
      <c r="C10" s="15">
        <f>450*4</f>
        <v>1800</v>
      </c>
      <c r="D10" s="15">
        <f>C10*80%</f>
        <v>1440</v>
      </c>
      <c r="E10" s="15" t="s">
        <v>36</v>
      </c>
      <c r="F10" s="15"/>
      <c r="G10" s="15"/>
      <c r="H10" s="15"/>
    </row>
    <row r="11" spans="2:8" x14ac:dyDescent="0.2">
      <c r="B11" s="30" t="s">
        <v>31</v>
      </c>
      <c r="C11" s="31">
        <f>SUM(C6:C10)</f>
        <v>42600</v>
      </c>
      <c r="D11" s="31">
        <f>SUM(D6:D10)</f>
        <v>34260</v>
      </c>
      <c r="E11" s="27"/>
      <c r="F11" s="27"/>
      <c r="G11" s="27"/>
    </row>
    <row r="13" spans="2:8" x14ac:dyDescent="0.2">
      <c r="B13" s="28" t="s">
        <v>27</v>
      </c>
      <c r="C13" s="29" t="s">
        <v>30</v>
      </c>
      <c r="D13" s="29" t="s">
        <v>28</v>
      </c>
      <c r="E13" s="29" t="s">
        <v>29</v>
      </c>
    </row>
    <row r="14" spans="2:8" x14ac:dyDescent="0.2">
      <c r="B14" s="17" t="s">
        <v>23</v>
      </c>
      <c r="C14" s="15">
        <f>1200+3000</f>
        <v>4200</v>
      </c>
      <c r="D14" s="15">
        <v>1200</v>
      </c>
      <c r="F14" s="17" t="s">
        <v>37</v>
      </c>
    </row>
    <row r="15" spans="2:8" x14ac:dyDescent="0.2">
      <c r="B15" s="17" t="s">
        <v>24</v>
      </c>
      <c r="C15" s="15">
        <v>12000</v>
      </c>
      <c r="E15" s="15">
        <v>10000</v>
      </c>
      <c r="F15" s="17" t="s">
        <v>38</v>
      </c>
    </row>
    <row r="16" spans="2:8" x14ac:dyDescent="0.2">
      <c r="B16" s="17" t="s">
        <v>4</v>
      </c>
      <c r="C16" s="15">
        <v>0</v>
      </c>
    </row>
    <row r="17" spans="2:3" x14ac:dyDescent="0.2">
      <c r="B17" s="17" t="s">
        <v>25</v>
      </c>
      <c r="C17" s="15">
        <v>0</v>
      </c>
    </row>
    <row r="18" spans="2:3" x14ac:dyDescent="0.2">
      <c r="B18" s="17" t="s">
        <v>10</v>
      </c>
      <c r="C18" s="15">
        <v>0</v>
      </c>
    </row>
    <row r="19" spans="2:3" x14ac:dyDescent="0.2">
      <c r="B19" s="30" t="s">
        <v>31</v>
      </c>
      <c r="C19" s="31">
        <f>SUM(C14:C18)</f>
        <v>16200</v>
      </c>
    </row>
  </sheetData>
  <mergeCells count="1">
    <mergeCell ref="C5:D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</vt:lpstr>
      <vt:lpstr>Capacity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Nikhil Mehta</dc:creator>
  <cp:lastModifiedBy>Nikhil Mehta</cp:lastModifiedBy>
  <cp:lastPrinted>2017-07-12T04:19:02Z</cp:lastPrinted>
  <dcterms:created xsi:type="dcterms:W3CDTF">2017-06-06T14:38:44Z</dcterms:created>
  <dcterms:modified xsi:type="dcterms:W3CDTF">2017-12-15T12:54:29Z</dcterms:modified>
</cp:coreProperties>
</file>