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ding and Investment\Valuation Tools\"/>
    </mc:Choice>
  </mc:AlternateContent>
  <xr:revisionPtr revIDLastSave="0" documentId="13_ncr:1_{CE762317-875F-4EB1-8938-58B4B63A0B0A}" xr6:coauthVersionLast="40" xr6:coauthVersionMax="40" xr10:uidLastSave="{00000000-0000-0000-0000-000000000000}"/>
  <bookViews>
    <workbookView xWindow="0" yWindow="0" windowWidth="20490" windowHeight="7545" xr2:uid="{648010C0-3925-4B02-AB98-8A6209D6479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D11" i="1" l="1"/>
  <c r="E11" i="1"/>
  <c r="F11" i="1"/>
  <c r="G11" i="1"/>
  <c r="C11" i="1"/>
  <c r="C7" i="1" l="1"/>
  <c r="C15" i="1" s="1"/>
  <c r="C16" i="1" s="1"/>
  <c r="C17" i="1" s="1"/>
  <c r="G7" i="1"/>
  <c r="G15" i="1" s="1"/>
  <c r="G16" i="1" s="1"/>
  <c r="G17" i="1" s="1"/>
  <c r="F7" i="1"/>
  <c r="F15" i="1" s="1"/>
  <c r="F16" i="1" s="1"/>
  <c r="F17" i="1" s="1"/>
  <c r="E7" i="1"/>
  <c r="E15" i="1" s="1"/>
  <c r="E16" i="1" s="1"/>
  <c r="E17" i="1" s="1"/>
  <c r="D7" i="1"/>
  <c r="D15" i="1" s="1"/>
  <c r="D16" i="1" s="1"/>
  <c r="D17" i="1" s="1"/>
</calcChain>
</file>

<file path=xl/sharedStrings.xml><?xml version="1.0" encoding="utf-8"?>
<sst xmlns="http://schemas.openxmlformats.org/spreadsheetml/2006/main" count="16" uniqueCount="16">
  <si>
    <t>Item</t>
  </si>
  <si>
    <t>Risk Free Return on Long Term GOI Securities</t>
  </si>
  <si>
    <t>Cost of Equity</t>
  </si>
  <si>
    <t>Cost of Debt (Post Tax)</t>
  </si>
  <si>
    <t>Effective Weighted Average Cost of Capital</t>
  </si>
  <si>
    <t>Economic Value Added (₹ in Crores)</t>
  </si>
  <si>
    <t>Average Debt</t>
  </si>
  <si>
    <t>Average Equity (Shareholders Funds)</t>
  </si>
  <si>
    <t>Average Capital Employed (Debt + Equity)</t>
  </si>
  <si>
    <t>Interest (as per P&amp;L Account, net of Income Tax)</t>
  </si>
  <si>
    <t>Profit After Tax (as per P&amp;L Account)</t>
  </si>
  <si>
    <t>Net Operating Profit After Tax (NOPAT)</t>
  </si>
  <si>
    <t>Weighted Average Cost of Capital (4x7)</t>
  </si>
  <si>
    <t>Economic Value Added (10-11)</t>
  </si>
  <si>
    <t>EVA as % of Average Capital Employed (12 ÷ 7)</t>
  </si>
  <si>
    <t>ECONOMIC VALUE ADDED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</si>
</sst>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 Light"/>
      <family val="2"/>
    </font>
    <font>
      <b/>
      <sz val="11"/>
      <color theme="0"/>
      <name val="Bahnschrift Light"/>
      <family val="2"/>
    </font>
    <font>
      <b/>
      <sz val="11"/>
      <name val="Bahnschrift Light"/>
      <family val="2"/>
    </font>
    <font>
      <sz val="11"/>
      <name val="Bahnschrift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4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10" fontId="2" fillId="4" borderId="0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10" fontId="5" fillId="6" borderId="0" xfId="1" applyNumberFormat="1" applyFont="1" applyFill="1" applyBorder="1" applyAlignment="1">
      <alignment horizontal="center" vertical="center"/>
    </xf>
    <xf numFmtId="2" fontId="5" fillId="6" borderId="0" xfId="1" applyNumberFormat="1" applyFont="1" applyFill="1" applyBorder="1" applyAlignment="1">
      <alignment horizontal="center" vertical="center"/>
    </xf>
    <xf numFmtId="2" fontId="5" fillId="6" borderId="0" xfId="0" applyNumberFormat="1" applyFont="1" applyFill="1" applyBorder="1" applyAlignment="1">
      <alignment horizontal="center" vertical="center"/>
    </xf>
    <xf numFmtId="2" fontId="5" fillId="5" borderId="0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E3F00"/>
      <color rgb="FF502800"/>
      <color rgb="FF8E4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11CA-A7EE-4BC2-95FA-CD5F220AA80F}">
  <dimension ref="A1:G17"/>
  <sheetViews>
    <sheetView tabSelected="1" workbookViewId="0">
      <selection sqref="A1:B1"/>
    </sheetView>
  </sheetViews>
  <sheetFormatPr defaultRowHeight="15" x14ac:dyDescent="0.25"/>
  <cols>
    <col min="1" max="1" width="4.140625" style="1" bestFit="1" customWidth="1"/>
    <col min="2" max="2" width="51.85546875" style="1" bestFit="1" customWidth="1"/>
    <col min="3" max="3" width="8.140625" style="1" bestFit="1" customWidth="1"/>
    <col min="4" max="4" width="8.28515625" style="1" bestFit="1" customWidth="1"/>
    <col min="5" max="6" width="8.5703125" style="1" bestFit="1" customWidth="1"/>
    <col min="7" max="7" width="8.7109375" style="1" bestFit="1" customWidth="1"/>
    <col min="8" max="16384" width="9.140625" style="1"/>
  </cols>
  <sheetData>
    <row r="1" spans="1:7" x14ac:dyDescent="0.25">
      <c r="A1" s="16" t="s">
        <v>15</v>
      </c>
      <c r="B1" s="16"/>
      <c r="C1" s="14"/>
      <c r="D1" s="14"/>
      <c r="E1" s="14"/>
      <c r="F1" s="14"/>
      <c r="G1" s="14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7" t="s">
        <v>0</v>
      </c>
      <c r="B3" s="17"/>
      <c r="C3" s="9">
        <v>2014</v>
      </c>
      <c r="D3" s="2">
        <f>IFERROR(C3+1,"")</f>
        <v>2015</v>
      </c>
      <c r="E3" s="2">
        <f t="shared" ref="E3:G3" si="0">IFERROR(D3+1,"")</f>
        <v>2016</v>
      </c>
      <c r="F3" s="2">
        <f t="shared" si="0"/>
        <v>2017</v>
      </c>
      <c r="G3" s="2">
        <f t="shared" si="0"/>
        <v>2018</v>
      </c>
    </row>
    <row r="4" spans="1:7" x14ac:dyDescent="0.25">
      <c r="A4" s="3">
        <v>1</v>
      </c>
      <c r="B4" s="3" t="s">
        <v>1</v>
      </c>
      <c r="C4" s="10">
        <v>0.08</v>
      </c>
      <c r="D4" s="10">
        <v>7.8E-2</v>
      </c>
      <c r="E4" s="10">
        <v>7.4999999999999997E-2</v>
      </c>
      <c r="F4" s="10">
        <v>6.5000000000000002E-2</v>
      </c>
      <c r="G4" s="10">
        <v>7.1999999999999995E-2</v>
      </c>
    </row>
    <row r="5" spans="1:7" x14ac:dyDescent="0.25">
      <c r="A5" s="4">
        <v>2</v>
      </c>
      <c r="B5" s="4" t="s">
        <v>2</v>
      </c>
      <c r="C5" s="10">
        <v>0.124</v>
      </c>
      <c r="D5" s="10">
        <v>0.122</v>
      </c>
      <c r="E5" s="10">
        <v>0.129</v>
      </c>
      <c r="F5" s="10">
        <v>9.1999999999999998E-2</v>
      </c>
      <c r="G5" s="10">
        <v>0.114</v>
      </c>
    </row>
    <row r="6" spans="1:7" x14ac:dyDescent="0.25">
      <c r="A6" s="3">
        <v>3</v>
      </c>
      <c r="B6" s="3" t="s">
        <v>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 x14ac:dyDescent="0.25">
      <c r="A7" s="4">
        <v>4</v>
      </c>
      <c r="B7" s="4" t="s">
        <v>4</v>
      </c>
      <c r="C7" s="5">
        <f>IFERROR((C5*C10/C11)+(C6*C9/C11),0)</f>
        <v>0.12180416666666667</v>
      </c>
      <c r="D7" s="5">
        <f t="shared" ref="D7:G7" si="1">IFERROR((D5*D10/D11)+(D6*D9/D11),0)</f>
        <v>0.12161199454793276</v>
      </c>
      <c r="E7" s="5">
        <f t="shared" si="1"/>
        <v>0.12884538553735517</v>
      </c>
      <c r="F7" s="5">
        <f t="shared" si="1"/>
        <v>9.1969596827495045E-2</v>
      </c>
      <c r="G7" s="5">
        <f t="shared" si="1"/>
        <v>0.114</v>
      </c>
    </row>
    <row r="8" spans="1:7" x14ac:dyDescent="0.25">
      <c r="A8" s="15" t="s">
        <v>5</v>
      </c>
      <c r="B8" s="15"/>
      <c r="C8" s="15"/>
      <c r="D8" s="15"/>
      <c r="E8" s="15"/>
      <c r="F8" s="15"/>
      <c r="G8" s="15"/>
    </row>
    <row r="9" spans="1:7" x14ac:dyDescent="0.25">
      <c r="A9" s="3">
        <v>5</v>
      </c>
      <c r="B9" s="3" t="s">
        <v>6</v>
      </c>
      <c r="C9" s="11">
        <v>34</v>
      </c>
      <c r="D9" s="11">
        <v>7</v>
      </c>
      <c r="E9" s="11">
        <v>3</v>
      </c>
      <c r="F9" s="11">
        <v>1</v>
      </c>
      <c r="G9" s="11">
        <v>0</v>
      </c>
    </row>
    <row r="10" spans="1:7" x14ac:dyDescent="0.25">
      <c r="A10" s="4">
        <v>6</v>
      </c>
      <c r="B10" s="4" t="s">
        <v>7</v>
      </c>
      <c r="C10" s="12">
        <v>1886</v>
      </c>
      <c r="D10" s="12">
        <v>2194</v>
      </c>
      <c r="E10" s="12">
        <v>2500</v>
      </c>
      <c r="F10" s="12">
        <v>3025</v>
      </c>
      <c r="G10" s="12">
        <v>3482</v>
      </c>
    </row>
    <row r="11" spans="1:7" x14ac:dyDescent="0.25">
      <c r="A11" s="3">
        <v>7</v>
      </c>
      <c r="B11" s="3" t="s">
        <v>8</v>
      </c>
      <c r="C11" s="12">
        <f>C9+C10</f>
        <v>1920</v>
      </c>
      <c r="D11" s="12">
        <f t="shared" ref="D11:G11" si="2">D9+D10</f>
        <v>2201</v>
      </c>
      <c r="E11" s="12">
        <f t="shared" si="2"/>
        <v>2503</v>
      </c>
      <c r="F11" s="12">
        <f t="shared" si="2"/>
        <v>3026</v>
      </c>
      <c r="G11" s="12">
        <f t="shared" si="2"/>
        <v>3482</v>
      </c>
    </row>
    <row r="12" spans="1:7" x14ac:dyDescent="0.25">
      <c r="A12" s="4">
        <v>8</v>
      </c>
      <c r="B12" s="4" t="s">
        <v>10</v>
      </c>
      <c r="C12" s="12">
        <v>475</v>
      </c>
      <c r="D12" s="12">
        <v>519</v>
      </c>
      <c r="E12" s="12">
        <v>774</v>
      </c>
      <c r="F12" s="12">
        <v>868</v>
      </c>
      <c r="G12" s="12">
        <v>955</v>
      </c>
    </row>
    <row r="13" spans="1:7" x14ac:dyDescent="0.25">
      <c r="A13" s="3">
        <v>9</v>
      </c>
      <c r="B13" s="3" t="s">
        <v>9</v>
      </c>
      <c r="C13" s="12">
        <v>6</v>
      </c>
      <c r="D13" s="12">
        <v>6</v>
      </c>
      <c r="E13" s="12">
        <v>4</v>
      </c>
      <c r="F13" s="12">
        <v>4</v>
      </c>
      <c r="G13" s="12">
        <v>4</v>
      </c>
    </row>
    <row r="14" spans="1:7" x14ac:dyDescent="0.25">
      <c r="A14" s="4">
        <v>10</v>
      </c>
      <c r="B14" s="4" t="s">
        <v>11</v>
      </c>
      <c r="C14" s="12">
        <v>481</v>
      </c>
      <c r="D14" s="12">
        <v>525</v>
      </c>
      <c r="E14" s="12">
        <v>778</v>
      </c>
      <c r="F14" s="12">
        <v>872</v>
      </c>
      <c r="G14" s="12">
        <v>959</v>
      </c>
    </row>
    <row r="15" spans="1:7" x14ac:dyDescent="0.25">
      <c r="A15" s="3">
        <v>11</v>
      </c>
      <c r="B15" s="3" t="s">
        <v>12</v>
      </c>
      <c r="C15" s="13">
        <f>C7*C11</f>
        <v>233.864</v>
      </c>
      <c r="D15" s="13">
        <f>D7*D11</f>
        <v>267.66800000000001</v>
      </c>
      <c r="E15" s="13">
        <f>E7*E11</f>
        <v>322.5</v>
      </c>
      <c r="F15" s="13">
        <f>F7*F11</f>
        <v>278.3</v>
      </c>
      <c r="G15" s="13">
        <f>G7*G11</f>
        <v>396.94800000000004</v>
      </c>
    </row>
    <row r="16" spans="1:7" x14ac:dyDescent="0.25">
      <c r="A16" s="6">
        <v>12</v>
      </c>
      <c r="B16" s="6" t="s">
        <v>13</v>
      </c>
      <c r="C16" s="7">
        <f>C14-C15</f>
        <v>247.136</v>
      </c>
      <c r="D16" s="7">
        <f t="shared" ref="D16:G16" si="3">D14-D15</f>
        <v>257.33199999999999</v>
      </c>
      <c r="E16" s="7">
        <f t="shared" si="3"/>
        <v>455.5</v>
      </c>
      <c r="F16" s="7">
        <f t="shared" si="3"/>
        <v>593.70000000000005</v>
      </c>
      <c r="G16" s="7">
        <f t="shared" si="3"/>
        <v>562.05199999999991</v>
      </c>
    </row>
    <row r="17" spans="1:7" x14ac:dyDescent="0.25">
      <c r="A17" s="6">
        <v>13</v>
      </c>
      <c r="B17" s="6" t="s">
        <v>14</v>
      </c>
      <c r="C17" s="8">
        <f>C16/C11</f>
        <v>0.12871666666666667</v>
      </c>
      <c r="D17" s="8">
        <f>D16/D11</f>
        <v>0.11691594729668332</v>
      </c>
      <c r="E17" s="8">
        <f>E16/E11</f>
        <v>0.18198162205353577</v>
      </c>
      <c r="F17" s="8">
        <f>F16/F11</f>
        <v>0.19619960343688039</v>
      </c>
      <c r="G17" s="8">
        <f>G16/G11</f>
        <v>0.16141642734060882</v>
      </c>
    </row>
  </sheetData>
  <mergeCells count="3">
    <mergeCell ref="A8:G8"/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Value Added Analysis</dc:title>
  <dc:creator>Dinesh Sairam</dc:creator>
  <cp:lastModifiedBy>Dinesh Sairam</cp:lastModifiedBy>
  <dcterms:created xsi:type="dcterms:W3CDTF">2018-08-07T18:18:35Z</dcterms:created>
  <dcterms:modified xsi:type="dcterms:W3CDTF">2019-01-20T21:21:38Z</dcterms:modified>
</cp:coreProperties>
</file>