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nit\Downloads\Bandhan\"/>
    </mc:Choice>
  </mc:AlternateContent>
  <xr:revisionPtr revIDLastSave="0" documentId="13_ncr:1_{5CD548B7-41AD-48C1-B019-A872F48E0EE6}" xr6:coauthVersionLast="40" xr6:coauthVersionMax="40" xr10:uidLastSave="{00000000-0000-0000-0000-000000000000}"/>
  <bookViews>
    <workbookView xWindow="0" yWindow="0" windowWidth="20490" windowHeight="7185" xr2:uid="{263726B0-148F-4B37-8A51-1B68EBAD70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" i="1" l="1"/>
  <c r="C9" i="1" l="1"/>
  <c r="D13" i="1" l="1"/>
  <c r="D9" i="1"/>
  <c r="D15" i="1" s="1"/>
  <c r="D5" i="1"/>
  <c r="D8" i="1" s="1"/>
  <c r="C5" i="1"/>
  <c r="C4" i="1"/>
  <c r="B4" i="1"/>
  <c r="D4" i="1" s="1"/>
  <c r="D3" i="1"/>
  <c r="D16" i="1" l="1"/>
  <c r="D10" i="1"/>
  <c r="D11" i="1"/>
  <c r="D17" i="1" s="1"/>
  <c r="D18" i="1" s="1"/>
  <c r="D12" i="1" l="1"/>
</calcChain>
</file>

<file path=xl/sharedStrings.xml><?xml version="1.0" encoding="utf-8"?>
<sst xmlns="http://schemas.openxmlformats.org/spreadsheetml/2006/main" count="23" uniqueCount="23">
  <si>
    <t>Bandhan</t>
  </si>
  <si>
    <t>Gruh</t>
  </si>
  <si>
    <t>Merged</t>
  </si>
  <si>
    <t>PAT 9 mths December 31, 2018 (Rs cr)</t>
  </si>
  <si>
    <t>NW as on December 31, 2018 (Rs cr)</t>
  </si>
  <si>
    <t>Equity shares (cr shares)</t>
  </si>
  <si>
    <t>New Bandhan shares</t>
  </si>
  <si>
    <t>Swap ratio 1000 Gruh = 568 Bandhan</t>
  </si>
  <si>
    <t>Bandhan share price (Rs/share)</t>
  </si>
  <si>
    <t>Mcap</t>
  </si>
  <si>
    <t>Proj PAT as on March 31, 2019 (Rs cr)</t>
  </si>
  <si>
    <t>Gruh 36% pat contribution of last Q</t>
  </si>
  <si>
    <t>Bandhan 29% pat contribution of last Q</t>
  </si>
  <si>
    <t>P/E March 31, 2019</t>
  </si>
  <si>
    <t>NW as on March 31, 2019</t>
  </si>
  <si>
    <t>P/B as on March 31, 2019</t>
  </si>
  <si>
    <t>PAT as on March 31, 2018 (Rs cr)</t>
  </si>
  <si>
    <t>Proj PAT as on March 31, 2020</t>
  </si>
  <si>
    <t>Gruh pat growth 22% in FY18</t>
  </si>
  <si>
    <t>Bandhan pat growth 21% in FY18</t>
  </si>
  <si>
    <t>P/E March 31, 2020</t>
  </si>
  <si>
    <t>NW March 31, 2020</t>
  </si>
  <si>
    <t>P/B March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</si>
</sst>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164" fontId="0" fillId="0" borderId="0" xfId="0" applyNumberFormat="1"/>
    <xf numFmtId="2" fontId="0" fillId="0" borderId="1" xfId="0" applyNumberFormat="1" applyBorder="1"/>
    <xf numFmtId="1" fontId="0" fillId="0" borderId="0" xfId="0" applyNumberFormat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7C14E-6286-4799-8EEB-E6F4E1075226}">
  <dimension ref="A2:G18"/>
  <sheetViews>
    <sheetView tabSelected="1" workbookViewId="0">
      <selection activeCell="B9" sqref="B9"/>
    </sheetView>
  </sheetViews>
  <sheetFormatPr defaultRowHeight="15" x14ac:dyDescent="0.25"/>
  <cols>
    <col min="1" max="1" width="38.5703125" customWidth="1"/>
    <col min="2" max="2" width="11.85546875" customWidth="1"/>
    <col min="3" max="3" width="11.28515625" customWidth="1"/>
    <col min="6" max="6" width="32.42578125" bestFit="1" customWidth="1"/>
    <col min="7" max="7" width="36" bestFit="1" customWidth="1"/>
  </cols>
  <sheetData>
    <row r="2" spans="1:7" x14ac:dyDescent="0.25">
      <c r="A2" s="1"/>
      <c r="B2" s="2" t="s">
        <v>0</v>
      </c>
      <c r="C2" s="2" t="s">
        <v>1</v>
      </c>
      <c r="D2" s="2" t="s">
        <v>2</v>
      </c>
    </row>
    <row r="3" spans="1:7" x14ac:dyDescent="0.25">
      <c r="A3" s="1" t="s">
        <v>3</v>
      </c>
      <c r="B3" s="1">
        <v>1300</v>
      </c>
      <c r="C3" s="1">
        <v>317</v>
      </c>
      <c r="D3" s="1">
        <f>B3+C3</f>
        <v>1617</v>
      </c>
    </row>
    <row r="4" spans="1:7" x14ac:dyDescent="0.25">
      <c r="A4" s="1" t="s">
        <v>4</v>
      </c>
      <c r="B4" s="1">
        <f>1192+9014+1300</f>
        <v>11506</v>
      </c>
      <c r="C4" s="1">
        <f>1661+C3</f>
        <v>1978</v>
      </c>
      <c r="D4" s="1">
        <f>B4+C4</f>
        <v>13484</v>
      </c>
    </row>
    <row r="5" spans="1:7" x14ac:dyDescent="0.25">
      <c r="A5" s="1" t="s">
        <v>5</v>
      </c>
      <c r="B5" s="3">
        <v>119.28</v>
      </c>
      <c r="C5" s="3">
        <f>14.65*5</f>
        <v>73.25</v>
      </c>
      <c r="D5" s="3">
        <f>F5+B5</f>
        <v>160.88</v>
      </c>
      <c r="E5" s="4"/>
      <c r="F5">
        <v>41.6</v>
      </c>
      <c r="G5" t="s">
        <v>6</v>
      </c>
    </row>
    <row r="6" spans="1:7" x14ac:dyDescent="0.25">
      <c r="A6" s="1" t="s">
        <v>7</v>
      </c>
      <c r="B6" s="1"/>
      <c r="C6" s="5"/>
      <c r="D6" s="1"/>
    </row>
    <row r="7" spans="1:7" x14ac:dyDescent="0.25">
      <c r="A7" s="1" t="s">
        <v>8</v>
      </c>
      <c r="B7" s="1">
        <v>405</v>
      </c>
      <c r="C7" s="1"/>
      <c r="D7" s="1"/>
    </row>
    <row r="8" spans="1:7" x14ac:dyDescent="0.25">
      <c r="A8" s="1" t="s">
        <v>9</v>
      </c>
      <c r="B8" s="1"/>
      <c r="C8" s="1"/>
      <c r="D8" s="3">
        <f>B7*D5</f>
        <v>65156.4</v>
      </c>
      <c r="E8" s="6"/>
    </row>
    <row r="9" spans="1:7" x14ac:dyDescent="0.25">
      <c r="A9" s="1" t="s">
        <v>10</v>
      </c>
      <c r="B9" s="1">
        <f>B3+500</f>
        <v>1800</v>
      </c>
      <c r="C9" s="1">
        <f>C3+120</f>
        <v>437</v>
      </c>
      <c r="D9" s="3">
        <f>B9+C9</f>
        <v>2237</v>
      </c>
      <c r="E9" s="6"/>
      <c r="F9" t="s">
        <v>11</v>
      </c>
      <c r="G9" t="s">
        <v>12</v>
      </c>
    </row>
    <row r="10" spans="1:7" x14ac:dyDescent="0.25">
      <c r="A10" s="1" t="s">
        <v>13</v>
      </c>
      <c r="B10" s="1"/>
      <c r="C10" s="1"/>
      <c r="D10" s="3">
        <f>D8/D9</f>
        <v>29.126687527939204</v>
      </c>
      <c r="E10" s="6"/>
    </row>
    <row r="11" spans="1:7" x14ac:dyDescent="0.25">
      <c r="A11" s="1" t="s">
        <v>14</v>
      </c>
      <c r="B11" s="1"/>
      <c r="C11" s="1"/>
      <c r="D11" s="3">
        <f>D4+D9-D3-161</f>
        <v>13943</v>
      </c>
      <c r="E11" s="6"/>
    </row>
    <row r="12" spans="1:7" x14ac:dyDescent="0.25">
      <c r="A12" s="1" t="s">
        <v>15</v>
      </c>
      <c r="B12" s="1"/>
      <c r="C12" s="1"/>
      <c r="D12" s="7">
        <f>D8/D11</f>
        <v>4.6730545793588183</v>
      </c>
      <c r="E12" s="4"/>
    </row>
    <row r="13" spans="1:7" hidden="1" x14ac:dyDescent="0.25">
      <c r="A13" s="1" t="s">
        <v>16</v>
      </c>
      <c r="B13" s="1">
        <v>1345</v>
      </c>
      <c r="C13" s="1">
        <v>362</v>
      </c>
      <c r="D13" s="1">
        <f>B13+C13</f>
        <v>1707</v>
      </c>
    </row>
    <row r="14" spans="1:7" x14ac:dyDescent="0.25">
      <c r="A14" s="1"/>
      <c r="B14" s="1"/>
      <c r="C14" s="1"/>
      <c r="D14" s="1"/>
    </row>
    <row r="15" spans="1:7" x14ac:dyDescent="0.25">
      <c r="A15" s="1" t="s">
        <v>17</v>
      </c>
      <c r="B15" s="1"/>
      <c r="C15" s="1"/>
      <c r="D15" s="3">
        <f>D9*1.22</f>
        <v>2729.14</v>
      </c>
      <c r="F15" t="s">
        <v>18</v>
      </c>
      <c r="G15" t="s">
        <v>19</v>
      </c>
    </row>
    <row r="16" spans="1:7" x14ac:dyDescent="0.25">
      <c r="A16" s="1" t="s">
        <v>20</v>
      </c>
      <c r="B16" s="1"/>
      <c r="C16" s="1"/>
      <c r="D16" s="3">
        <f>D8/D15</f>
        <v>23.874334039294432</v>
      </c>
    </row>
    <row r="17" spans="1:4" x14ac:dyDescent="0.25">
      <c r="A17" s="1" t="s">
        <v>21</v>
      </c>
      <c r="B17" s="1"/>
      <c r="C17" s="1"/>
      <c r="D17" s="3">
        <f>D11+D15-161</f>
        <v>16511.14</v>
      </c>
    </row>
    <row r="18" spans="1:4" x14ac:dyDescent="0.25">
      <c r="A18" s="1" t="s">
        <v>22</v>
      </c>
      <c r="B18" s="1"/>
      <c r="C18" s="1"/>
      <c r="D18" s="7">
        <f>D8/D17</f>
        <v>3.9462084386662584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</dc:creator>
  <cp:lastModifiedBy>Puneet</cp:lastModifiedBy>
  <dcterms:created xsi:type="dcterms:W3CDTF">2019-02-03T15:49:52Z</dcterms:created>
  <dcterms:modified xsi:type="dcterms:W3CDTF">2019-02-03T15:56:13Z</dcterms:modified>
</cp:coreProperties>
</file>