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shant\Documents\Stocks\CapitalFirst\"/>
    </mc:Choice>
  </mc:AlternateContent>
  <xr:revisionPtr revIDLastSave="0" documentId="12_ncr:500000_{AA1104ED-5FB9-4BA4-B232-886A7BE68724}" xr6:coauthVersionLast="31" xr6:coauthVersionMax="31" xr10:uidLastSave="{00000000-0000-0000-0000-000000000000}"/>
  <bookViews>
    <workbookView xWindow="0" yWindow="0" windowWidth="28800" windowHeight="12915" xr2:uid="{90A2CEF5-558A-4627-AC36-E1AED0CD4F4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F12" i="1" l="1"/>
  <c r="E12" i="1"/>
  <c r="D12" i="1"/>
  <c r="E14" i="1"/>
  <c r="D14" i="1"/>
  <c r="E13" i="1"/>
  <c r="F13" i="1" s="1"/>
  <c r="F14" i="1" s="1"/>
  <c r="D13" i="1"/>
  <c r="B17" i="1"/>
  <c r="C17" i="1"/>
  <c r="D17" i="1"/>
  <c r="E17" i="1"/>
  <c r="F17" i="1"/>
  <c r="F9" i="1"/>
  <c r="E9" i="1"/>
  <c r="E10" i="1" s="1"/>
  <c r="D9" i="1"/>
  <c r="F8" i="1"/>
  <c r="F10" i="1" s="1"/>
  <c r="E8" i="1"/>
  <c r="D8" i="1"/>
  <c r="D10" i="1" s="1"/>
  <c r="D11" i="1" s="1"/>
  <c r="B4" i="1"/>
  <c r="F4" i="1"/>
  <c r="E4" i="1"/>
  <c r="D4" i="1"/>
  <c r="C4" i="1"/>
</calcChain>
</file>

<file path=xl/sharedStrings.xml><?xml version="1.0" encoding="utf-8"?>
<sst xmlns="http://schemas.openxmlformats.org/spreadsheetml/2006/main" count="40" uniqueCount="39">
  <si>
    <t>AUM</t>
  </si>
  <si>
    <t>Provision</t>
  </si>
  <si>
    <t>PAT</t>
  </si>
  <si>
    <t>Year</t>
  </si>
  <si>
    <t>Net add.</t>
  </si>
  <si>
    <t>Total Incom</t>
  </si>
  <si>
    <t>Opex</t>
  </si>
  <si>
    <t>14Q1</t>
  </si>
  <si>
    <t>14Q2</t>
  </si>
  <si>
    <t>14Q3</t>
  </si>
  <si>
    <t>14Q4</t>
  </si>
  <si>
    <t>15Q1</t>
  </si>
  <si>
    <t>15Q2</t>
  </si>
  <si>
    <t>15Q3</t>
  </si>
  <si>
    <t>15Q4</t>
  </si>
  <si>
    <t>16Q1</t>
  </si>
  <si>
    <t>16Q2</t>
  </si>
  <si>
    <t>16Q3</t>
  </si>
  <si>
    <t>16Q4</t>
  </si>
  <si>
    <t>17Q1</t>
  </si>
  <si>
    <t>17Q2</t>
  </si>
  <si>
    <t>17Q3</t>
  </si>
  <si>
    <t>17Q4</t>
  </si>
  <si>
    <t>18Q1</t>
  </si>
  <si>
    <t>18Q2</t>
  </si>
  <si>
    <t>18Q3</t>
  </si>
  <si>
    <t>18Q4</t>
  </si>
  <si>
    <t>PBT</t>
  </si>
  <si>
    <t>GNPA</t>
  </si>
  <si>
    <t>NPA</t>
  </si>
  <si>
    <t>NII</t>
  </si>
  <si>
    <t>NIM-AUM</t>
  </si>
  <si>
    <t>Provision+W/Offs</t>
  </si>
  <si>
    <t>GNPA+W/Offs</t>
  </si>
  <si>
    <t>W/Offs</t>
  </si>
  <si>
    <t>GNPA+W/Offs %</t>
  </si>
  <si>
    <t>GNPA %</t>
  </si>
  <si>
    <t>NPA %</t>
  </si>
  <si>
    <t>W/Offs - Net AUM%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</si>
</sst>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0" fontId="0" fillId="0" borderId="0" xfId="0" applyNumberFormat="1"/>
    <xf numFmtId="10" fontId="0" fillId="2" borderId="0" xfId="0" applyNumberFormat="1" applyFill="1"/>
    <xf numFmtId="0" fontId="0" fillId="2" borderId="0" xfId="0" applyFill="1"/>
    <xf numFmtId="0" fontId="0" fillId="3" borderId="0" xfId="0" applyFill="1"/>
    <xf numFmtId="0" fontId="0" fillId="5" borderId="0" xfId="0" applyFill="1"/>
    <xf numFmtId="10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E1667-B99E-4753-AD8B-E37E3981D44C}">
  <dimension ref="A2:U29"/>
  <sheetViews>
    <sheetView tabSelected="1" workbookViewId="0">
      <selection activeCell="E8" sqref="E8"/>
    </sheetView>
  </sheetViews>
  <sheetFormatPr defaultRowHeight="15" x14ac:dyDescent="0.25"/>
  <cols>
    <col min="1" max="1" width="18.85546875" bestFit="1" customWidth="1"/>
  </cols>
  <sheetData>
    <row r="2" spans="1:6" x14ac:dyDescent="0.25">
      <c r="A2" s="5" t="s">
        <v>3</v>
      </c>
      <c r="B2" s="4">
        <v>2014</v>
      </c>
      <c r="C2" s="4">
        <v>2015</v>
      </c>
      <c r="D2" s="4">
        <v>2016</v>
      </c>
      <c r="E2" s="4">
        <v>2017</v>
      </c>
      <c r="F2" s="4">
        <v>2018</v>
      </c>
    </row>
    <row r="3" spans="1:6" x14ac:dyDescent="0.25">
      <c r="A3" s="5" t="s">
        <v>0</v>
      </c>
      <c r="B3">
        <v>9679</v>
      </c>
      <c r="C3">
        <v>11975</v>
      </c>
      <c r="D3">
        <v>16041</v>
      </c>
      <c r="E3">
        <v>19824</v>
      </c>
      <c r="F3">
        <v>26997</v>
      </c>
    </row>
    <row r="4" spans="1:6" x14ac:dyDescent="0.25">
      <c r="A4" s="5" t="s">
        <v>4</v>
      </c>
      <c r="B4">
        <f>B3-7510</f>
        <v>2169</v>
      </c>
      <c r="C4">
        <f>C3-B3</f>
        <v>2296</v>
      </c>
      <c r="D4">
        <f>D3-C3</f>
        <v>4066</v>
      </c>
      <c r="E4">
        <f>E3-D3</f>
        <v>3783</v>
      </c>
      <c r="F4">
        <f>F3-E3</f>
        <v>7173</v>
      </c>
    </row>
    <row r="5" spans="1:6" x14ac:dyDescent="0.25">
      <c r="A5" s="5" t="s">
        <v>32</v>
      </c>
      <c r="B5">
        <v>51</v>
      </c>
      <c r="C5">
        <v>105.5</v>
      </c>
      <c r="D5">
        <v>236.5</v>
      </c>
      <c r="E5">
        <v>453</v>
      </c>
      <c r="F5">
        <v>641.79999999999995</v>
      </c>
    </row>
    <row r="6" spans="1:6" x14ac:dyDescent="0.25">
      <c r="A6" s="5" t="s">
        <v>36</v>
      </c>
      <c r="D6">
        <v>1.74</v>
      </c>
      <c r="E6">
        <v>1.65</v>
      </c>
      <c r="F6">
        <v>1.62</v>
      </c>
    </row>
    <row r="7" spans="1:6" x14ac:dyDescent="0.25">
      <c r="A7" s="5" t="s">
        <v>37</v>
      </c>
      <c r="D7">
        <v>1.21</v>
      </c>
      <c r="E7">
        <v>1</v>
      </c>
      <c r="F7">
        <v>1</v>
      </c>
    </row>
    <row r="8" spans="1:6" x14ac:dyDescent="0.25">
      <c r="A8" s="5" t="s">
        <v>28</v>
      </c>
      <c r="D8">
        <f>D6*D3/100</f>
        <v>279.11340000000001</v>
      </c>
      <c r="E8">
        <f>E6*E3/100</f>
        <v>327.096</v>
      </c>
      <c r="F8">
        <f>F6*F3/100</f>
        <v>437.35140000000001</v>
      </c>
    </row>
    <row r="9" spans="1:6" x14ac:dyDescent="0.25">
      <c r="A9" s="5" t="s">
        <v>29</v>
      </c>
      <c r="D9">
        <f>D7*D3/100</f>
        <v>194.09610000000001</v>
      </c>
      <c r="E9">
        <f>E7*E3/100</f>
        <v>198.24</v>
      </c>
      <c r="F9">
        <f>F7*F3/100</f>
        <v>269.97000000000003</v>
      </c>
    </row>
    <row r="10" spans="1:6" x14ac:dyDescent="0.25">
      <c r="A10" s="5" t="s">
        <v>1</v>
      </c>
      <c r="D10">
        <f>D8-D9</f>
        <v>85.017300000000006</v>
      </c>
      <c r="E10">
        <f>E8-E9</f>
        <v>128.85599999999999</v>
      </c>
      <c r="F10">
        <f>F8-F9</f>
        <v>167.38139999999999</v>
      </c>
    </row>
    <row r="11" spans="1:6" x14ac:dyDescent="0.25">
      <c r="A11" s="5" t="s">
        <v>34</v>
      </c>
      <c r="D11">
        <f>D5-D10</f>
        <v>151.48269999999999</v>
      </c>
      <c r="E11">
        <f>D10+E5-E10</f>
        <v>409.16129999999998</v>
      </c>
      <c r="F11">
        <f>E10+F5-F10</f>
        <v>603.27459999999996</v>
      </c>
    </row>
    <row r="12" spans="1:6" x14ac:dyDescent="0.25">
      <c r="A12" s="5" t="s">
        <v>38</v>
      </c>
      <c r="D12" s="1">
        <f>D11/(D4+D11)</f>
        <v>3.5917799971058567E-2</v>
      </c>
      <c r="E12" s="6">
        <f>E11/(E4+E11)</f>
        <v>9.7601516430200333E-2</v>
      </c>
      <c r="F12" s="6">
        <f>F11/(F4+F11)</f>
        <v>7.7578870478673678E-2</v>
      </c>
    </row>
    <row r="13" spans="1:6" x14ac:dyDescent="0.25">
      <c r="A13" s="5" t="s">
        <v>33</v>
      </c>
      <c r="D13">
        <f>(D11+D8)</f>
        <v>430.59609999999998</v>
      </c>
      <c r="E13">
        <f>D13+E11</f>
        <v>839.75739999999996</v>
      </c>
      <c r="F13">
        <f>E13+F11</f>
        <v>1443.0319999999999</v>
      </c>
    </row>
    <row r="14" spans="1:6" x14ac:dyDescent="0.25">
      <c r="A14" s="5" t="s">
        <v>35</v>
      </c>
      <c r="B14" s="3"/>
      <c r="C14" s="3"/>
      <c r="D14" s="2">
        <f>D13/D3</f>
        <v>2.6843469858487623E-2</v>
      </c>
      <c r="E14" s="2">
        <f>E13/E3</f>
        <v>4.2360643664245357E-2</v>
      </c>
      <c r="F14" s="2">
        <f>F13/F3</f>
        <v>5.3451568692817718E-2</v>
      </c>
    </row>
    <row r="15" spans="1:6" x14ac:dyDescent="0.25">
      <c r="A15" s="5" t="s">
        <v>27</v>
      </c>
      <c r="B15">
        <v>59</v>
      </c>
      <c r="C15">
        <v>166.3</v>
      </c>
      <c r="D15">
        <v>252.2</v>
      </c>
      <c r="E15">
        <v>357.4</v>
      </c>
      <c r="F15">
        <v>493.9</v>
      </c>
    </row>
    <row r="16" spans="1:6" x14ac:dyDescent="0.25">
      <c r="A16" s="5" t="s">
        <v>30</v>
      </c>
      <c r="B16">
        <v>336.1</v>
      </c>
      <c r="C16">
        <v>536.29999999999995</v>
      </c>
      <c r="D16">
        <v>818.1</v>
      </c>
      <c r="E16">
        <v>1300</v>
      </c>
      <c r="F16">
        <v>1987</v>
      </c>
    </row>
    <row r="17" spans="1:21" x14ac:dyDescent="0.25">
      <c r="A17" s="5" t="s">
        <v>31</v>
      </c>
      <c r="B17" s="1">
        <f>B16/B3</f>
        <v>3.4724661638599032E-2</v>
      </c>
      <c r="C17" s="1">
        <f>C16/C3</f>
        <v>4.478496868475991E-2</v>
      </c>
      <c r="D17" s="1">
        <f>D16/D3</f>
        <v>5.1000561062277912E-2</v>
      </c>
      <c r="E17" s="1">
        <f>E16/E3</f>
        <v>6.55770782889427E-2</v>
      </c>
      <c r="F17" s="1">
        <f>F16/F3</f>
        <v>7.3600770455976586E-2</v>
      </c>
    </row>
    <row r="23" spans="1:21" x14ac:dyDescent="0.25">
      <c r="B23" t="s">
        <v>7</v>
      </c>
      <c r="C23" t="s">
        <v>8</v>
      </c>
      <c r="D23" t="s">
        <v>9</v>
      </c>
      <c r="E23" t="s">
        <v>10</v>
      </c>
      <c r="F23" t="s">
        <v>11</v>
      </c>
      <c r="G23" t="s">
        <v>12</v>
      </c>
      <c r="H23" t="s">
        <v>13</v>
      </c>
      <c r="I23" t="s">
        <v>14</v>
      </c>
      <c r="J23" t="s">
        <v>15</v>
      </c>
      <c r="K23" t="s">
        <v>16</v>
      </c>
      <c r="L23" t="s">
        <v>17</v>
      </c>
      <c r="M23" t="s">
        <v>18</v>
      </c>
      <c r="N23" t="s">
        <v>19</v>
      </c>
      <c r="O23" t="s">
        <v>20</v>
      </c>
      <c r="P23" t="s">
        <v>21</v>
      </c>
      <c r="Q23" t="s">
        <v>22</v>
      </c>
      <c r="R23" t="s">
        <v>23</v>
      </c>
      <c r="S23" t="s">
        <v>24</v>
      </c>
      <c r="T23" t="s">
        <v>25</v>
      </c>
      <c r="U23" t="s">
        <v>26</v>
      </c>
    </row>
    <row r="24" spans="1:21" x14ac:dyDescent="0.25">
      <c r="A24" t="s">
        <v>5</v>
      </c>
      <c r="B24">
        <v>94</v>
      </c>
      <c r="C24">
        <v>103</v>
      </c>
      <c r="D24">
        <v>110</v>
      </c>
      <c r="E24">
        <v>116</v>
      </c>
      <c r="F24">
        <v>144</v>
      </c>
      <c r="G24">
        <v>155</v>
      </c>
      <c r="H24">
        <v>176</v>
      </c>
      <c r="I24">
        <v>184</v>
      </c>
      <c r="J24">
        <v>200</v>
      </c>
      <c r="K24">
        <v>224</v>
      </c>
      <c r="L24">
        <v>262</v>
      </c>
      <c r="M24">
        <v>306</v>
      </c>
      <c r="N24">
        <v>346</v>
      </c>
      <c r="O24">
        <v>390</v>
      </c>
      <c r="P24">
        <v>428</v>
      </c>
      <c r="Q24">
        <v>476</v>
      </c>
      <c r="R24">
        <v>514</v>
      </c>
      <c r="S24">
        <v>564</v>
      </c>
      <c r="T24">
        <v>639</v>
      </c>
      <c r="U24">
        <v>712</v>
      </c>
    </row>
    <row r="25" spans="1:21" x14ac:dyDescent="0.25">
      <c r="A25" t="s">
        <v>6</v>
      </c>
      <c r="B25">
        <v>74</v>
      </c>
      <c r="C25">
        <v>78</v>
      </c>
      <c r="D25">
        <v>75</v>
      </c>
      <c r="E25">
        <v>86</v>
      </c>
      <c r="F25">
        <v>90</v>
      </c>
      <c r="G25">
        <v>91</v>
      </c>
      <c r="H25">
        <v>100</v>
      </c>
      <c r="I25">
        <v>106</v>
      </c>
      <c r="J25">
        <v>98</v>
      </c>
      <c r="K25">
        <v>114</v>
      </c>
      <c r="L25">
        <v>133</v>
      </c>
      <c r="M25">
        <v>158</v>
      </c>
      <c r="N25">
        <v>171</v>
      </c>
      <c r="O25">
        <v>207</v>
      </c>
      <c r="P25">
        <v>210</v>
      </c>
      <c r="Q25">
        <v>242</v>
      </c>
      <c r="R25">
        <v>274</v>
      </c>
      <c r="S25">
        <v>289</v>
      </c>
      <c r="T25">
        <v>339</v>
      </c>
      <c r="U25">
        <v>395</v>
      </c>
    </row>
    <row r="26" spans="1:21" x14ac:dyDescent="0.25">
      <c r="A26" t="s">
        <v>2</v>
      </c>
      <c r="B26">
        <v>5.5</v>
      </c>
      <c r="C26">
        <v>7.2</v>
      </c>
      <c r="D26">
        <v>10.1</v>
      </c>
      <c r="E26">
        <v>29.8</v>
      </c>
      <c r="F26">
        <v>20.8</v>
      </c>
      <c r="G26">
        <v>27</v>
      </c>
      <c r="H26">
        <v>29.9</v>
      </c>
      <c r="I26">
        <v>36.5</v>
      </c>
      <c r="J26">
        <v>33</v>
      </c>
      <c r="K26">
        <v>41</v>
      </c>
      <c r="L26">
        <v>44.5</v>
      </c>
      <c r="M26">
        <v>47.5</v>
      </c>
      <c r="N26">
        <v>49</v>
      </c>
      <c r="O26">
        <v>57.6</v>
      </c>
      <c r="P26">
        <v>61.4</v>
      </c>
      <c r="Q26">
        <v>70.8</v>
      </c>
      <c r="R26">
        <v>67</v>
      </c>
      <c r="S26">
        <v>78.3</v>
      </c>
      <c r="T26">
        <v>87</v>
      </c>
      <c r="U26">
        <v>95.3</v>
      </c>
    </row>
    <row r="28" spans="1:21" x14ac:dyDescent="0.25">
      <c r="A28" t="s">
        <v>1</v>
      </c>
      <c r="Q28">
        <v>126.4</v>
      </c>
      <c r="U28">
        <v>174.3</v>
      </c>
    </row>
    <row r="29" spans="1:21" x14ac:dyDescent="0.25">
      <c r="E29">
        <v>51</v>
      </c>
      <c r="I29">
        <v>105.5</v>
      </c>
      <c r="M29">
        <v>236.5</v>
      </c>
      <c r="Q29">
        <v>453</v>
      </c>
      <c r="U29">
        <v>641.79999999999995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</dc:creator>
  <cp:lastModifiedBy>Prashant</cp:lastModifiedBy>
  <dcterms:created xsi:type="dcterms:W3CDTF">2018-05-04T01:44:09Z</dcterms:created>
  <dcterms:modified xsi:type="dcterms:W3CDTF">2018-05-09T02:39:00Z</dcterms:modified>
</cp:coreProperties>
</file>