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0" windowWidth="1939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1" i="1"/>
  <c r="B51"/>
  <c r="H50"/>
  <c r="H51" s="1"/>
  <c r="G50"/>
  <c r="G51" s="1"/>
  <c r="F50"/>
  <c r="E50"/>
  <c r="E51" s="1"/>
  <c r="D50"/>
  <c r="D51" s="1"/>
  <c r="C50"/>
  <c r="C51" s="1"/>
  <c r="B50"/>
  <c r="L49"/>
  <c r="H48"/>
  <c r="G48"/>
  <c r="F48"/>
  <c r="E48"/>
  <c r="D48"/>
  <c r="C48"/>
  <c r="L47"/>
  <c r="K47"/>
  <c r="K49" s="1"/>
  <c r="J47"/>
  <c r="J49" s="1"/>
  <c r="I47"/>
  <c r="I49" s="1"/>
  <c r="H46"/>
  <c r="G46"/>
  <c r="F46"/>
  <c r="E46"/>
  <c r="D46"/>
  <c r="C46"/>
  <c r="L45"/>
  <c r="H44"/>
  <c r="G44"/>
  <c r="F44"/>
  <c r="E44"/>
  <c r="D44"/>
  <c r="C44"/>
  <c r="B44"/>
  <c r="H27"/>
  <c r="G27"/>
  <c r="F27"/>
  <c r="E27"/>
  <c r="D27"/>
  <c r="C27"/>
  <c r="B27"/>
  <c r="H26"/>
  <c r="G26"/>
  <c r="F26"/>
  <c r="E26"/>
  <c r="D26"/>
  <c r="C26"/>
  <c r="B26"/>
  <c r="G22"/>
  <c r="F22"/>
  <c r="E22"/>
  <c r="D22"/>
  <c r="C22"/>
  <c r="B22"/>
  <c r="H21"/>
  <c r="G19"/>
  <c r="F19"/>
  <c r="E19"/>
  <c r="D19"/>
  <c r="C19"/>
  <c r="B19"/>
  <c r="K18"/>
  <c r="J18"/>
  <c r="K45" s="1"/>
  <c r="I18"/>
  <c r="J45" s="1"/>
  <c r="H18"/>
  <c r="I25" s="1"/>
  <c r="H13"/>
  <c r="G13"/>
  <c r="F13"/>
  <c r="E13"/>
  <c r="D13"/>
  <c r="C13"/>
  <c r="H9"/>
  <c r="G9"/>
  <c r="F9"/>
  <c r="E9"/>
  <c r="D9"/>
  <c r="C9"/>
  <c r="H5"/>
  <c r="G5"/>
  <c r="F5"/>
  <c r="E5"/>
  <c r="D5"/>
  <c r="C5"/>
  <c r="I21" l="1"/>
  <c r="J25"/>
  <c r="I43"/>
  <c r="I50" s="1"/>
  <c r="I52" s="1"/>
  <c r="I33"/>
  <c r="I36" s="1"/>
  <c r="I39" s="1"/>
  <c r="I32"/>
  <c r="I35" s="1"/>
  <c r="I38" s="1"/>
  <c r="I45"/>
  <c r="J43" l="1"/>
  <c r="J50" s="1"/>
  <c r="J52" s="1"/>
  <c r="J33"/>
  <c r="J36" s="1"/>
  <c r="J39" s="1"/>
  <c r="J32"/>
  <c r="J35" s="1"/>
  <c r="J38" s="1"/>
  <c r="J21"/>
  <c r="K25"/>
  <c r="K43" l="1"/>
  <c r="K50" s="1"/>
  <c r="K52" s="1"/>
  <c r="K33"/>
  <c r="K36" s="1"/>
  <c r="K39" s="1"/>
  <c r="K32"/>
  <c r="K35" s="1"/>
  <c r="K38" s="1"/>
  <c r="K21"/>
  <c r="L25" s="1"/>
  <c r="L43" l="1"/>
  <c r="L50" s="1"/>
  <c r="L52" s="1"/>
  <c r="L33"/>
  <c r="L36" s="1"/>
  <c r="L39" s="1"/>
  <c r="L32"/>
  <c r="L35" s="1"/>
  <c r="L38" s="1"/>
</calcChain>
</file>

<file path=xl/sharedStrings.xml><?xml version="1.0" encoding="utf-8"?>
<sst xmlns="http://schemas.openxmlformats.org/spreadsheetml/2006/main" count="38" uniqueCount="34">
  <si>
    <t>PAT</t>
  </si>
  <si>
    <t>Growth</t>
  </si>
  <si>
    <t>Loan disb.</t>
  </si>
  <si>
    <t>Reserves</t>
  </si>
  <si>
    <t>Calculation for future loan book</t>
  </si>
  <si>
    <t>Year</t>
  </si>
  <si>
    <t>No. of branches</t>
  </si>
  <si>
    <t xml:space="preserve">Disb. </t>
  </si>
  <si>
    <t>disb/branch</t>
  </si>
  <si>
    <t>loan repay</t>
  </si>
  <si>
    <t>&lt;-- Complete Uncertainty</t>
  </si>
  <si>
    <t>repay ratio</t>
  </si>
  <si>
    <t>Loan book</t>
  </si>
  <si>
    <t>PAT/Loan Book</t>
  </si>
  <si>
    <t>Book Value/Loan Book</t>
  </si>
  <si>
    <t>p/e</t>
  </si>
  <si>
    <t>p/b</t>
  </si>
  <si>
    <t>shares in Cr.</t>
  </si>
  <si>
    <t>Price approximations for the future, solely on historical PAT/Loan book and Book Value/Loan Book Ratios</t>
  </si>
  <si>
    <t>Book Value</t>
  </si>
  <si>
    <t>Per share earnings</t>
  </si>
  <si>
    <t>Per share book value</t>
  </si>
  <si>
    <t>Price by P/E</t>
  </si>
  <si>
    <t>Price by P/B</t>
  </si>
  <si>
    <t>Future PAT calculations by digging deeper</t>
  </si>
  <si>
    <t>NII</t>
  </si>
  <si>
    <t>NII/Loan b</t>
  </si>
  <si>
    <t>Processing</t>
  </si>
  <si>
    <t>Processing/dis</t>
  </si>
  <si>
    <t>Staff</t>
  </si>
  <si>
    <t>staff cost/branch</t>
  </si>
  <si>
    <t>Total cost</t>
  </si>
  <si>
    <t>Op. prof</t>
  </si>
  <si>
    <t>PAT/OP</t>
  </si>
</sst>
</file>

<file path=xl/styles.xml><?xml version="1.0" encoding="utf-8"?>
<styleSheet xmlns="http://schemas.openxmlformats.org/spreadsheetml/2006/main">
  <fonts count="5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0" fillId="0" borderId="1" xfId="0" applyBorder="1"/>
    <xf numFmtId="9" fontId="0" fillId="0" borderId="1" xfId="1" applyFont="1" applyBorder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/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workbookViewId="0">
      <selection sqref="A1:P52"/>
    </sheetView>
  </sheetViews>
  <sheetFormatPr defaultRowHeight="16.5"/>
  <sheetData>
    <row r="2" spans="1:16">
      <c r="B2" s="1">
        <v>12</v>
      </c>
      <c r="C2" s="1">
        <v>13</v>
      </c>
      <c r="D2" s="1">
        <v>14</v>
      </c>
      <c r="E2" s="1">
        <v>15</v>
      </c>
      <c r="F2" s="1">
        <v>16</v>
      </c>
      <c r="G2" s="1">
        <v>17</v>
      </c>
      <c r="H2" s="1">
        <v>18</v>
      </c>
    </row>
    <row r="3" spans="1:16">
      <c r="B3" s="1" t="s">
        <v>0</v>
      </c>
      <c r="C3" s="2"/>
      <c r="D3" s="2"/>
      <c r="E3" s="2"/>
      <c r="F3" s="2"/>
      <c r="G3" s="2"/>
      <c r="H3" s="2"/>
    </row>
    <row r="4" spans="1:16">
      <c r="B4" s="2">
        <v>43</v>
      </c>
      <c r="C4" s="2">
        <v>54</v>
      </c>
      <c r="D4" s="2">
        <v>75</v>
      </c>
      <c r="E4" s="2">
        <v>86</v>
      </c>
      <c r="F4" s="2">
        <v>157</v>
      </c>
      <c r="G4" s="2">
        <v>235</v>
      </c>
      <c r="H4" s="2">
        <v>301</v>
      </c>
    </row>
    <row r="5" spans="1:16">
      <c r="B5" s="1" t="s">
        <v>1</v>
      </c>
      <c r="C5" s="3">
        <f>(C4-B4)/B4</f>
        <v>0.2558139534883721</v>
      </c>
      <c r="D5" s="3">
        <f t="shared" ref="D5:H5" si="0">(D4-C4)/C4</f>
        <v>0.3888888888888889</v>
      </c>
      <c r="E5" s="3">
        <f t="shared" si="0"/>
        <v>0.14666666666666667</v>
      </c>
      <c r="F5" s="3">
        <f t="shared" si="0"/>
        <v>0.82558139534883723</v>
      </c>
      <c r="G5" s="3">
        <f t="shared" si="0"/>
        <v>0.49681528662420382</v>
      </c>
      <c r="H5" s="3">
        <f t="shared" si="0"/>
        <v>0.28085106382978725</v>
      </c>
    </row>
    <row r="6" spans="1:16">
      <c r="B6" s="2"/>
      <c r="C6" s="2"/>
      <c r="D6" s="2"/>
      <c r="E6" s="2"/>
      <c r="F6" s="2"/>
      <c r="G6" s="2"/>
      <c r="H6" s="2"/>
    </row>
    <row r="7" spans="1:16">
      <c r="B7" s="1" t="s">
        <v>2</v>
      </c>
      <c r="C7" s="2"/>
      <c r="D7" s="2"/>
      <c r="E7" s="2"/>
      <c r="F7" s="2"/>
      <c r="G7" s="2"/>
      <c r="H7" s="2"/>
      <c r="K7" s="4"/>
    </row>
    <row r="8" spans="1:16">
      <c r="B8" s="2">
        <v>859</v>
      </c>
      <c r="C8" s="2">
        <v>1814</v>
      </c>
      <c r="D8" s="2">
        <v>2548</v>
      </c>
      <c r="E8" s="2">
        <v>3346</v>
      </c>
      <c r="F8" s="2">
        <v>3923</v>
      </c>
      <c r="G8" s="2">
        <v>4792</v>
      </c>
      <c r="H8" s="2">
        <v>5207</v>
      </c>
    </row>
    <row r="9" spans="1:16">
      <c r="B9" s="1" t="s">
        <v>1</v>
      </c>
      <c r="C9" s="3">
        <f t="shared" ref="C9:H9" si="1">(C8-B8)/B8</f>
        <v>1.1117578579743888</v>
      </c>
      <c r="D9" s="3">
        <f t="shared" si="1"/>
        <v>0.40463065049614111</v>
      </c>
      <c r="E9" s="3">
        <f t="shared" si="1"/>
        <v>0.31318681318681318</v>
      </c>
      <c r="F9" s="3">
        <f t="shared" si="1"/>
        <v>0.17244471010161386</v>
      </c>
      <c r="G9" s="3">
        <f t="shared" si="1"/>
        <v>0.22151414733622227</v>
      </c>
      <c r="H9" s="3">
        <f t="shared" si="1"/>
        <v>8.6602671118530886E-2</v>
      </c>
    </row>
    <row r="10" spans="1:16">
      <c r="B10" s="2"/>
      <c r="C10" s="2"/>
      <c r="D10" s="2"/>
      <c r="E10" s="2"/>
      <c r="F10" s="2"/>
      <c r="G10" s="2"/>
      <c r="H10" s="2"/>
    </row>
    <row r="11" spans="1:16">
      <c r="B11" s="1" t="s">
        <v>3</v>
      </c>
      <c r="C11" s="2"/>
      <c r="D11" s="2"/>
      <c r="E11" s="2"/>
      <c r="F11" s="2"/>
      <c r="G11" s="2"/>
      <c r="H11" s="2"/>
    </row>
    <row r="12" spans="1:16">
      <c r="B12" s="2">
        <v>327</v>
      </c>
      <c r="C12" s="2">
        <v>371</v>
      </c>
      <c r="D12" s="2">
        <v>431</v>
      </c>
      <c r="E12" s="2">
        <v>744</v>
      </c>
      <c r="F12" s="2">
        <v>851</v>
      </c>
      <c r="G12" s="2">
        <v>1049</v>
      </c>
      <c r="H12" s="2">
        <v>1319</v>
      </c>
    </row>
    <row r="13" spans="1:16">
      <c r="B13" s="1" t="s">
        <v>1</v>
      </c>
      <c r="C13" s="3">
        <f t="shared" ref="C13:H13" si="2">(C12-B12)/B12</f>
        <v>0.13455657492354739</v>
      </c>
      <c r="D13" s="3">
        <f t="shared" si="2"/>
        <v>0.16172506738544473</v>
      </c>
      <c r="E13" s="3">
        <f t="shared" si="2"/>
        <v>0.72621809744779586</v>
      </c>
      <c r="F13" s="3">
        <f t="shared" si="2"/>
        <v>0.14381720430107528</v>
      </c>
      <c r="G13" s="3">
        <f t="shared" si="2"/>
        <v>0.23266745005875442</v>
      </c>
      <c r="H13" s="3">
        <f t="shared" si="2"/>
        <v>0.25738798856053385</v>
      </c>
    </row>
    <row r="15" spans="1:16">
      <c r="A15" s="5" t="s">
        <v>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</row>
    <row r="16" spans="1:16">
      <c r="A16" s="1" t="s">
        <v>5</v>
      </c>
      <c r="B16" s="1">
        <v>13</v>
      </c>
      <c r="C16" s="1">
        <v>14</v>
      </c>
      <c r="D16" s="1">
        <v>15</v>
      </c>
      <c r="E16" s="1">
        <v>16</v>
      </c>
      <c r="F16" s="1">
        <v>17</v>
      </c>
      <c r="G16" s="1">
        <v>18</v>
      </c>
      <c r="H16" s="7">
        <v>19</v>
      </c>
      <c r="I16" s="7">
        <v>20</v>
      </c>
      <c r="J16" s="7">
        <v>21</v>
      </c>
      <c r="K16" s="7">
        <v>22</v>
      </c>
      <c r="L16" s="6"/>
      <c r="M16" s="6"/>
      <c r="N16" s="6"/>
      <c r="O16" s="6"/>
      <c r="P16" s="6"/>
    </row>
    <row r="17" spans="1:16">
      <c r="A17" s="1" t="s">
        <v>6</v>
      </c>
      <c r="B17" s="2">
        <v>69</v>
      </c>
      <c r="C17" s="2">
        <v>83</v>
      </c>
      <c r="D17" s="2">
        <v>127</v>
      </c>
      <c r="E17" s="2">
        <v>140</v>
      </c>
      <c r="F17" s="2">
        <v>170</v>
      </c>
      <c r="G17" s="2">
        <v>173</v>
      </c>
      <c r="H17" s="8">
        <v>190</v>
      </c>
      <c r="I17" s="8">
        <v>220</v>
      </c>
      <c r="J17" s="8">
        <v>250</v>
      </c>
      <c r="K17" s="8">
        <v>270</v>
      </c>
      <c r="L17" s="6"/>
      <c r="M17" s="6"/>
      <c r="N17" s="6"/>
      <c r="O17" s="6"/>
      <c r="P17" s="6"/>
    </row>
    <row r="18" spans="1:16">
      <c r="A18" s="1" t="s">
        <v>7</v>
      </c>
      <c r="B18" s="2">
        <v>1814</v>
      </c>
      <c r="C18" s="2">
        <v>2584</v>
      </c>
      <c r="D18" s="2">
        <v>3346</v>
      </c>
      <c r="E18" s="2">
        <v>3923</v>
      </c>
      <c r="F18" s="2">
        <v>4792</v>
      </c>
      <c r="G18" s="2">
        <v>5207</v>
      </c>
      <c r="H18" s="8">
        <f>H17*H19</f>
        <v>5700</v>
      </c>
      <c r="I18" s="8">
        <f t="shared" ref="I18:K18" si="3">I17*I19</f>
        <v>6600</v>
      </c>
      <c r="J18" s="8">
        <f t="shared" si="3"/>
        <v>7500</v>
      </c>
      <c r="K18" s="8">
        <f t="shared" si="3"/>
        <v>8100</v>
      </c>
      <c r="L18" s="6"/>
      <c r="M18" s="6"/>
      <c r="N18" s="6"/>
      <c r="O18" s="6"/>
      <c r="P18" s="6"/>
    </row>
    <row r="19" spans="1:16">
      <c r="A19" s="1" t="s">
        <v>8</v>
      </c>
      <c r="B19" s="2">
        <f>B18/B17</f>
        <v>26.289855072463769</v>
      </c>
      <c r="C19" s="2">
        <f t="shared" ref="C19:G19" si="4">C18/C17</f>
        <v>31.132530120481928</v>
      </c>
      <c r="D19" s="2">
        <f t="shared" si="4"/>
        <v>26.346456692913385</v>
      </c>
      <c r="E19" s="2">
        <f t="shared" si="4"/>
        <v>28.021428571428572</v>
      </c>
      <c r="F19" s="2">
        <f t="shared" si="4"/>
        <v>28.188235294117646</v>
      </c>
      <c r="G19" s="2">
        <f t="shared" si="4"/>
        <v>30.098265895953759</v>
      </c>
      <c r="H19" s="8">
        <v>30</v>
      </c>
      <c r="I19" s="8">
        <v>30</v>
      </c>
      <c r="J19" s="8">
        <v>30</v>
      </c>
      <c r="K19" s="8">
        <v>30</v>
      </c>
      <c r="L19" s="6"/>
      <c r="M19" s="6"/>
      <c r="N19" s="6"/>
      <c r="O19" s="6"/>
      <c r="P19" s="6"/>
    </row>
    <row r="20" spans="1:16">
      <c r="L20" s="6"/>
      <c r="M20" s="6"/>
      <c r="N20" s="6"/>
      <c r="O20" s="6"/>
      <c r="P20" s="6"/>
    </row>
    <row r="21" spans="1:16">
      <c r="A21" s="1" t="s">
        <v>9</v>
      </c>
      <c r="B21" s="2">
        <v>477</v>
      </c>
      <c r="C21" s="2">
        <v>720</v>
      </c>
      <c r="D21" s="2">
        <v>952</v>
      </c>
      <c r="E21" s="2">
        <v>1691</v>
      </c>
      <c r="F21" s="2">
        <v>1942</v>
      </c>
      <c r="G21" s="2">
        <v>2777</v>
      </c>
      <c r="H21" s="8">
        <f>H25/H22</f>
        <v>3422.3913043478265</v>
      </c>
      <c r="I21" s="8">
        <f>I25/I22</f>
        <v>4095.5928853754936</v>
      </c>
      <c r="J21" s="8">
        <f>J25/J22</f>
        <v>4886.9085262563522</v>
      </c>
      <c r="K21" s="8">
        <f>K25/K22</f>
        <v>5784.5268210050817</v>
      </c>
      <c r="L21" s="9" t="s">
        <v>10</v>
      </c>
      <c r="M21" s="10"/>
      <c r="N21" s="10"/>
      <c r="O21" s="10"/>
      <c r="P21" s="10"/>
    </row>
    <row r="22" spans="1:16">
      <c r="A22" s="11" t="s">
        <v>11</v>
      </c>
      <c r="B22" s="2">
        <f>B25/B21</f>
        <v>5.6058700209643604</v>
      </c>
      <c r="C22" s="2">
        <f>C25/C21</f>
        <v>5.5777777777777775</v>
      </c>
      <c r="D22" s="2">
        <f>D25/D21</f>
        <v>6.1386554621848743</v>
      </c>
      <c r="E22" s="2">
        <f>E25/E21</f>
        <v>4.8675340035481964</v>
      </c>
      <c r="F22" s="2">
        <f>F25/F21</f>
        <v>5.48043254376931</v>
      </c>
      <c r="G22" s="2">
        <f>G25/G21</f>
        <v>4.7940223262513504</v>
      </c>
      <c r="H22" s="8">
        <v>4.5999999999999996</v>
      </c>
      <c r="I22" s="2">
        <v>4.4000000000000004</v>
      </c>
      <c r="J22" s="2">
        <v>4.2</v>
      </c>
      <c r="K22" s="2">
        <v>4</v>
      </c>
      <c r="L22" s="9"/>
      <c r="M22" s="10"/>
      <c r="N22" s="10"/>
      <c r="O22" s="10"/>
      <c r="P22" s="10"/>
    </row>
    <row r="23" spans="1:16">
      <c r="J23" s="12"/>
      <c r="K23" s="6"/>
      <c r="L23" s="6"/>
      <c r="M23" s="6"/>
      <c r="N23" s="6"/>
      <c r="O23" s="6"/>
      <c r="P23" s="6"/>
    </row>
    <row r="24" spans="1:16">
      <c r="A24" s="2"/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>
        <v>18</v>
      </c>
      <c r="I24" s="7">
        <v>19</v>
      </c>
      <c r="J24" s="7">
        <v>20</v>
      </c>
      <c r="K24" s="7">
        <v>21</v>
      </c>
      <c r="L24" s="7">
        <v>22</v>
      </c>
    </row>
    <row r="25" spans="1:16">
      <c r="A25" s="1" t="s">
        <v>12</v>
      </c>
      <c r="B25" s="2">
        <v>2674</v>
      </c>
      <c r="C25" s="2">
        <v>4016</v>
      </c>
      <c r="D25" s="2">
        <v>5844</v>
      </c>
      <c r="E25" s="2">
        <v>8231</v>
      </c>
      <c r="F25" s="2">
        <v>10643</v>
      </c>
      <c r="G25" s="2">
        <v>13313</v>
      </c>
      <c r="H25" s="2">
        <v>15743</v>
      </c>
      <c r="I25" s="2">
        <f>H25+H18-H21</f>
        <v>18020.608695652172</v>
      </c>
      <c r="J25" s="2">
        <f>I25+I18-I21</f>
        <v>20525.01581027668</v>
      </c>
      <c r="K25" s="2">
        <f>J25+J18-J21</f>
        <v>23138.107284020327</v>
      </c>
      <c r="L25" s="2">
        <f>K25+K18-K21</f>
        <v>25453.580463015245</v>
      </c>
    </row>
    <row r="26" spans="1:16">
      <c r="A26" s="1" t="s">
        <v>13</v>
      </c>
      <c r="B26" s="2">
        <f>B4/B25</f>
        <v>1.6080777860882575E-2</v>
      </c>
      <c r="C26" s="2">
        <f t="shared" ref="C26:H26" si="5">C4/C25</f>
        <v>1.3446215139442231E-2</v>
      </c>
      <c r="D26" s="2">
        <f t="shared" si="5"/>
        <v>1.2833675564681724E-2</v>
      </c>
      <c r="E26" s="2">
        <f t="shared" si="5"/>
        <v>1.0448305187705018E-2</v>
      </c>
      <c r="F26" s="2">
        <f t="shared" si="5"/>
        <v>1.4751479845908109E-2</v>
      </c>
      <c r="G26" s="2">
        <f t="shared" si="5"/>
        <v>1.7651919176744534E-2</v>
      </c>
      <c r="H26" s="2">
        <f t="shared" si="5"/>
        <v>1.9119608714984436E-2</v>
      </c>
      <c r="I26" s="8">
        <v>1.9E-2</v>
      </c>
      <c r="J26" s="8">
        <v>1.9E-2</v>
      </c>
      <c r="K26" s="8">
        <v>1.9E-2</v>
      </c>
      <c r="L26" s="8">
        <v>1.9E-2</v>
      </c>
    </row>
    <row r="27" spans="1:16">
      <c r="A27" s="1" t="s">
        <v>14</v>
      </c>
      <c r="B27" s="2">
        <f>B12/B25</f>
        <v>0.12228870605833957</v>
      </c>
      <c r="C27" s="2">
        <f t="shared" ref="C27:H27" si="6">C12/C25</f>
        <v>9.2380478087649404E-2</v>
      </c>
      <c r="D27" s="2">
        <f t="shared" si="6"/>
        <v>7.375085557837098E-2</v>
      </c>
      <c r="E27" s="2">
        <f t="shared" si="6"/>
        <v>9.0389989065727136E-2</v>
      </c>
      <c r="F27" s="2">
        <f t="shared" si="6"/>
        <v>7.9958658273043312E-2</v>
      </c>
      <c r="G27" s="2">
        <f t="shared" si="6"/>
        <v>7.879516262300007E-2</v>
      </c>
      <c r="H27" s="2">
        <f t="shared" si="6"/>
        <v>8.3783268754367021E-2</v>
      </c>
      <c r="I27" s="8">
        <v>0.09</v>
      </c>
      <c r="J27" s="8">
        <v>0.09</v>
      </c>
      <c r="K27" s="8">
        <v>0.09</v>
      </c>
      <c r="L27" s="8">
        <v>0.09</v>
      </c>
    </row>
    <row r="28" spans="1:16">
      <c r="A28" s="1" t="s">
        <v>15</v>
      </c>
      <c r="B28" s="2">
        <v>5.92</v>
      </c>
      <c r="C28" s="2">
        <v>5.62</v>
      </c>
      <c r="D28" s="2">
        <v>13.15</v>
      </c>
      <c r="E28" s="2">
        <v>22.22</v>
      </c>
      <c r="F28" s="2">
        <v>21.65</v>
      </c>
      <c r="G28" s="2">
        <v>22.75</v>
      </c>
      <c r="H28" s="2">
        <v>14.98</v>
      </c>
      <c r="I28" s="13">
        <v>15</v>
      </c>
      <c r="J28" s="8">
        <v>18</v>
      </c>
      <c r="K28" s="8">
        <v>20</v>
      </c>
      <c r="L28" s="8">
        <v>25</v>
      </c>
    </row>
    <row r="29" spans="1:16">
      <c r="A29" s="1" t="s">
        <v>16</v>
      </c>
      <c r="B29" s="2">
        <v>0.42</v>
      </c>
      <c r="C29" s="2">
        <v>0.83</v>
      </c>
      <c r="D29" s="2">
        <v>2.09</v>
      </c>
      <c r="E29" s="2">
        <v>3.46</v>
      </c>
      <c r="F29" s="2">
        <v>4.3600000000000003</v>
      </c>
      <c r="G29" s="2">
        <v>5.29</v>
      </c>
      <c r="H29" s="2">
        <v>3.36</v>
      </c>
      <c r="I29" s="13">
        <v>3.5</v>
      </c>
      <c r="J29" s="8">
        <v>4</v>
      </c>
      <c r="K29" s="8">
        <v>4</v>
      </c>
      <c r="L29" s="8">
        <v>4.5</v>
      </c>
    </row>
    <row r="31" spans="1:16">
      <c r="N31" s="4" t="s">
        <v>17</v>
      </c>
      <c r="O31">
        <v>13.3</v>
      </c>
    </row>
    <row r="32" spans="1:16">
      <c r="A32" s="1" t="s">
        <v>0</v>
      </c>
      <c r="B32" s="14" t="s">
        <v>18</v>
      </c>
      <c r="C32" s="15"/>
      <c r="D32" s="15"/>
      <c r="E32" s="15"/>
      <c r="F32" s="15"/>
      <c r="G32" s="15"/>
      <c r="H32" s="16"/>
      <c r="I32" s="8">
        <f>I25*I26</f>
        <v>342.39156521739125</v>
      </c>
      <c r="J32" s="8">
        <f t="shared" ref="J32:L32" si="7">J25*J26</f>
        <v>389.97530039525691</v>
      </c>
      <c r="K32" s="8">
        <f t="shared" si="7"/>
        <v>439.6240383963862</v>
      </c>
      <c r="L32" s="8">
        <f t="shared" si="7"/>
        <v>483.61802879728964</v>
      </c>
    </row>
    <row r="33" spans="1:12">
      <c r="A33" s="1" t="s">
        <v>19</v>
      </c>
      <c r="B33" s="17"/>
      <c r="C33" s="18"/>
      <c r="D33" s="18"/>
      <c r="E33" s="18"/>
      <c r="F33" s="18"/>
      <c r="G33" s="18"/>
      <c r="H33" s="19"/>
      <c r="I33" s="8">
        <f>I25*I27</f>
        <v>1621.8547826086954</v>
      </c>
      <c r="J33" s="8">
        <f t="shared" ref="J33:L33" si="8">J25*J27</f>
        <v>1847.2514229249011</v>
      </c>
      <c r="K33" s="8">
        <f t="shared" si="8"/>
        <v>2082.4296555618293</v>
      </c>
      <c r="L33" s="8">
        <f t="shared" si="8"/>
        <v>2290.822241671372</v>
      </c>
    </row>
    <row r="34" spans="1:12">
      <c r="A34" s="1"/>
      <c r="B34" s="17"/>
      <c r="C34" s="18"/>
      <c r="D34" s="18"/>
      <c r="E34" s="18"/>
      <c r="F34" s="18"/>
      <c r="G34" s="18"/>
      <c r="H34" s="19"/>
      <c r="I34" s="8"/>
      <c r="J34" s="8"/>
      <c r="K34" s="8"/>
      <c r="L34" s="8"/>
    </row>
    <row r="35" spans="1:12">
      <c r="A35" s="1" t="s">
        <v>20</v>
      </c>
      <c r="B35" s="17"/>
      <c r="C35" s="18"/>
      <c r="D35" s="18"/>
      <c r="E35" s="18"/>
      <c r="F35" s="18"/>
      <c r="G35" s="18"/>
      <c r="H35" s="19"/>
      <c r="I35" s="8">
        <f>I32/$O$31</f>
        <v>25.743726708074529</v>
      </c>
      <c r="J35" s="8">
        <f t="shared" ref="J35:L36" si="9">J32/$O$31</f>
        <v>29.32145115753811</v>
      </c>
      <c r="K35" s="8">
        <f t="shared" si="9"/>
        <v>33.054438977171891</v>
      </c>
      <c r="L35" s="8">
        <f t="shared" si="9"/>
        <v>36.36225780430749</v>
      </c>
    </row>
    <row r="36" spans="1:12">
      <c r="A36" s="1" t="s">
        <v>21</v>
      </c>
      <c r="B36" s="17"/>
      <c r="C36" s="18"/>
      <c r="D36" s="18"/>
      <c r="E36" s="18"/>
      <c r="F36" s="18"/>
      <c r="G36" s="18"/>
      <c r="H36" s="19"/>
      <c r="I36" s="8">
        <f>I33/$O$31</f>
        <v>121.94396861719514</v>
      </c>
      <c r="J36" s="8">
        <f t="shared" si="9"/>
        <v>138.8910844304437</v>
      </c>
      <c r="K36" s="8">
        <f t="shared" si="9"/>
        <v>156.57365831291949</v>
      </c>
      <c r="L36" s="8">
        <f t="shared" si="9"/>
        <v>172.24227380987759</v>
      </c>
    </row>
    <row r="37" spans="1:12">
      <c r="A37" s="1"/>
      <c r="B37" s="17"/>
      <c r="C37" s="18"/>
      <c r="D37" s="18"/>
      <c r="E37" s="18"/>
      <c r="F37" s="18"/>
      <c r="G37" s="18"/>
      <c r="H37" s="19"/>
      <c r="I37" s="8"/>
      <c r="J37" s="8"/>
      <c r="K37" s="8"/>
      <c r="L37" s="8"/>
    </row>
    <row r="38" spans="1:12">
      <c r="A38" s="1" t="s">
        <v>22</v>
      </c>
      <c r="B38" s="17"/>
      <c r="C38" s="18"/>
      <c r="D38" s="18"/>
      <c r="E38" s="18"/>
      <c r="F38" s="18"/>
      <c r="G38" s="18"/>
      <c r="H38" s="19"/>
      <c r="I38" s="8">
        <f>I35*I28</f>
        <v>386.15590062111795</v>
      </c>
      <c r="J38" s="8">
        <f t="shared" ref="J38:L38" si="10">J35*J28</f>
        <v>527.78612083568601</v>
      </c>
      <c r="K38" s="8">
        <f t="shared" si="10"/>
        <v>661.08877954343779</v>
      </c>
      <c r="L38" s="8">
        <f t="shared" si="10"/>
        <v>909.0564451076873</v>
      </c>
    </row>
    <row r="39" spans="1:12">
      <c r="A39" s="1" t="s">
        <v>23</v>
      </c>
      <c r="B39" s="20"/>
      <c r="C39" s="21"/>
      <c r="D39" s="21"/>
      <c r="E39" s="21"/>
      <c r="F39" s="21"/>
      <c r="G39" s="21"/>
      <c r="H39" s="22"/>
      <c r="I39" s="8">
        <f>I29*I36</f>
        <v>426.80389016018296</v>
      </c>
      <c r="J39" s="8">
        <f t="shared" ref="J39:L39" si="11">J29*J36</f>
        <v>555.56433772177479</v>
      </c>
      <c r="K39" s="8">
        <f t="shared" si="11"/>
        <v>626.29463325167796</v>
      </c>
      <c r="L39" s="8">
        <f t="shared" si="11"/>
        <v>775.09023214444915</v>
      </c>
    </row>
    <row r="40" spans="1:12">
      <c r="A40" s="23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</row>
    <row r="41" spans="1:12">
      <c r="I41" s="26" t="s">
        <v>24</v>
      </c>
      <c r="J41" s="26"/>
      <c r="K41" s="26"/>
      <c r="L41" s="26"/>
    </row>
    <row r="42" spans="1:12">
      <c r="I42" s="27"/>
      <c r="J42" s="27"/>
      <c r="K42" s="27"/>
      <c r="L42" s="27"/>
    </row>
    <row r="43" spans="1:12">
      <c r="A43" s="1" t="s">
        <v>25</v>
      </c>
      <c r="B43" s="2">
        <v>83</v>
      </c>
      <c r="C43" s="2">
        <v>95</v>
      </c>
      <c r="D43" s="2">
        <v>134</v>
      </c>
      <c r="E43" s="2">
        <v>177</v>
      </c>
      <c r="F43" s="2">
        <v>300</v>
      </c>
      <c r="G43" s="2">
        <v>422</v>
      </c>
      <c r="H43" s="2">
        <v>509</v>
      </c>
      <c r="I43" s="8">
        <f>I25*I44</f>
        <v>594.68008695652168</v>
      </c>
      <c r="J43" s="8">
        <f t="shared" ref="J43:L43" si="12">J25*J44</f>
        <v>677.32552173913052</v>
      </c>
      <c r="K43" s="8">
        <f t="shared" si="12"/>
        <v>763.55754037267081</v>
      </c>
      <c r="L43" s="8">
        <f t="shared" si="12"/>
        <v>839.96815527950309</v>
      </c>
    </row>
    <row r="44" spans="1:12">
      <c r="A44" s="1" t="s">
        <v>26</v>
      </c>
      <c r="B44" s="2">
        <f>B43/B25</f>
        <v>3.1039640987284966E-2</v>
      </c>
      <c r="C44" s="2">
        <f t="shared" ref="C44:H44" si="13">C43/C25</f>
        <v>2.3655378486055777E-2</v>
      </c>
      <c r="D44" s="2">
        <f t="shared" si="13"/>
        <v>2.2929500342231349E-2</v>
      </c>
      <c r="E44" s="2">
        <f t="shared" si="13"/>
        <v>2.1504069979346372E-2</v>
      </c>
      <c r="F44" s="2">
        <f t="shared" si="13"/>
        <v>2.818754110683078E-2</v>
      </c>
      <c r="G44" s="2">
        <f t="shared" si="13"/>
        <v>3.1698339968451887E-2</v>
      </c>
      <c r="H44" s="2">
        <f t="shared" si="13"/>
        <v>3.2331830019691289E-2</v>
      </c>
      <c r="I44" s="8">
        <v>3.3000000000000002E-2</v>
      </c>
      <c r="J44" s="8">
        <v>3.3000000000000002E-2</v>
      </c>
      <c r="K44" s="8">
        <v>3.3000000000000002E-2</v>
      </c>
      <c r="L44" s="8">
        <v>3.3000000000000002E-2</v>
      </c>
    </row>
    <row r="45" spans="1:12">
      <c r="A45" s="1" t="s">
        <v>27</v>
      </c>
      <c r="B45" s="2">
        <v>6</v>
      </c>
      <c r="C45" s="2">
        <v>13</v>
      </c>
      <c r="D45" s="2">
        <v>20</v>
      </c>
      <c r="E45" s="2">
        <v>28</v>
      </c>
      <c r="F45" s="2">
        <v>38</v>
      </c>
      <c r="G45" s="2">
        <v>45</v>
      </c>
      <c r="H45" s="2">
        <v>51</v>
      </c>
      <c r="I45" s="8">
        <f>I46*H18</f>
        <v>57</v>
      </c>
      <c r="J45" s="8">
        <f>J46*I18</f>
        <v>66</v>
      </c>
      <c r="K45" s="8">
        <f>K46*J18</f>
        <v>75</v>
      </c>
      <c r="L45" s="8">
        <f>L46*K18</f>
        <v>81</v>
      </c>
    </row>
    <row r="46" spans="1:12">
      <c r="A46" s="1" t="s">
        <v>28</v>
      </c>
      <c r="B46" s="2"/>
      <c r="C46" s="2">
        <f>C45/B18</f>
        <v>7.1664829106945979E-3</v>
      </c>
      <c r="D46" s="2">
        <f>D45/C18</f>
        <v>7.7399380804953561E-3</v>
      </c>
      <c r="E46" s="2">
        <f>E45/D18</f>
        <v>8.368200836820083E-3</v>
      </c>
      <c r="F46" s="2">
        <f>F45/E18</f>
        <v>9.6864644404792248E-3</v>
      </c>
      <c r="G46" s="2">
        <f>G45/F18</f>
        <v>9.3906510851419038E-3</v>
      </c>
      <c r="H46" s="2">
        <f>H45/G18</f>
        <v>9.7945073938928359E-3</v>
      </c>
      <c r="I46" s="8">
        <v>0.01</v>
      </c>
      <c r="J46" s="8">
        <v>0.01</v>
      </c>
      <c r="K46" s="8">
        <v>0.01</v>
      </c>
      <c r="L46" s="8">
        <v>0.01</v>
      </c>
    </row>
    <row r="47" spans="1:12">
      <c r="A47" s="1" t="s">
        <v>29</v>
      </c>
      <c r="B47" s="2">
        <v>11</v>
      </c>
      <c r="C47" s="2">
        <v>15</v>
      </c>
      <c r="D47" s="2">
        <v>17</v>
      </c>
      <c r="E47" s="2">
        <v>24</v>
      </c>
      <c r="F47" s="2">
        <v>33</v>
      </c>
      <c r="G47" s="2">
        <v>39</v>
      </c>
      <c r="H47" s="2">
        <v>44</v>
      </c>
      <c r="I47" s="8">
        <f>I48*H17</f>
        <v>51.300000000000004</v>
      </c>
      <c r="J47" s="8">
        <f>J48*I17</f>
        <v>59.400000000000006</v>
      </c>
      <c r="K47" s="8">
        <f>K48*J17</f>
        <v>70</v>
      </c>
      <c r="L47" s="8">
        <f>L48*K17</f>
        <v>75.600000000000009</v>
      </c>
    </row>
    <row r="48" spans="1:12">
      <c r="A48" s="1" t="s">
        <v>30</v>
      </c>
      <c r="B48" s="2"/>
      <c r="C48" s="2">
        <f>C47/B17</f>
        <v>0.21739130434782608</v>
      </c>
      <c r="D48" s="2">
        <f>D47/C17</f>
        <v>0.20481927710843373</v>
      </c>
      <c r="E48" s="2">
        <f>E47/D17</f>
        <v>0.1889763779527559</v>
      </c>
      <c r="F48" s="2">
        <f>F47/E17</f>
        <v>0.23571428571428571</v>
      </c>
      <c r="G48" s="2">
        <f>G47/F17</f>
        <v>0.22941176470588234</v>
      </c>
      <c r="H48" s="2">
        <f>H47/G17</f>
        <v>0.25433526011560692</v>
      </c>
      <c r="I48" s="8">
        <v>0.27</v>
      </c>
      <c r="J48" s="8">
        <v>0.27</v>
      </c>
      <c r="K48" s="8">
        <v>0.28000000000000003</v>
      </c>
      <c r="L48" s="8">
        <v>0.28000000000000003</v>
      </c>
    </row>
    <row r="49" spans="1:12">
      <c r="A49" s="1" t="s">
        <v>31</v>
      </c>
      <c r="B49" s="2">
        <v>20</v>
      </c>
      <c r="C49" s="2">
        <v>32</v>
      </c>
      <c r="D49" s="2">
        <v>40</v>
      </c>
      <c r="E49" s="2">
        <v>52</v>
      </c>
      <c r="F49" s="2">
        <v>63</v>
      </c>
      <c r="G49" s="2">
        <v>79</v>
      </c>
      <c r="H49" s="2">
        <v>86</v>
      </c>
      <c r="I49" s="8">
        <f>I47*2</f>
        <v>102.60000000000001</v>
      </c>
      <c r="J49" s="8">
        <f t="shared" ref="J49:L49" si="14">J47*2</f>
        <v>118.80000000000001</v>
      </c>
      <c r="K49" s="8">
        <f t="shared" si="14"/>
        <v>140</v>
      </c>
      <c r="L49" s="8">
        <f t="shared" si="14"/>
        <v>151.20000000000002</v>
      </c>
    </row>
    <row r="50" spans="1:12">
      <c r="A50" s="1" t="s">
        <v>32</v>
      </c>
      <c r="B50" s="2">
        <f>B43+B45-B49</f>
        <v>69</v>
      </c>
      <c r="C50" s="2">
        <f t="shared" ref="C50:L50" si="15">C43+C45-C49</f>
        <v>76</v>
      </c>
      <c r="D50" s="2">
        <f t="shared" si="15"/>
        <v>114</v>
      </c>
      <c r="E50" s="2">
        <f t="shared" si="15"/>
        <v>153</v>
      </c>
      <c r="F50" s="2">
        <f t="shared" si="15"/>
        <v>275</v>
      </c>
      <c r="G50" s="2">
        <f t="shared" si="15"/>
        <v>388</v>
      </c>
      <c r="H50" s="2">
        <f t="shared" si="15"/>
        <v>474</v>
      </c>
      <c r="I50" s="2">
        <f t="shared" si="15"/>
        <v>549.08008695652165</v>
      </c>
      <c r="J50" s="2">
        <f t="shared" si="15"/>
        <v>624.52552173913045</v>
      </c>
      <c r="K50" s="2">
        <f t="shared" si="15"/>
        <v>698.55754037267081</v>
      </c>
      <c r="L50" s="2">
        <f t="shared" si="15"/>
        <v>769.76815527950305</v>
      </c>
    </row>
    <row r="51" spans="1:12">
      <c r="A51" s="1" t="s">
        <v>33</v>
      </c>
      <c r="B51" s="2">
        <f>B4/B50</f>
        <v>0.62318840579710144</v>
      </c>
      <c r="C51" s="2">
        <f t="shared" ref="C51:H51" si="16">C4/C50</f>
        <v>0.71052631578947367</v>
      </c>
      <c r="D51" s="2">
        <f t="shared" si="16"/>
        <v>0.65789473684210531</v>
      </c>
      <c r="E51" s="2">
        <f t="shared" si="16"/>
        <v>0.56209150326797386</v>
      </c>
      <c r="F51" s="2">
        <f t="shared" si="16"/>
        <v>0.57090909090909092</v>
      </c>
      <c r="G51" s="2">
        <f t="shared" si="16"/>
        <v>0.60567010309278346</v>
      </c>
      <c r="H51" s="2">
        <f t="shared" si="16"/>
        <v>0.63502109704641352</v>
      </c>
      <c r="I51" s="8">
        <v>0.63</v>
      </c>
      <c r="J51" s="8">
        <v>0.63</v>
      </c>
      <c r="K51" s="8">
        <v>0.63</v>
      </c>
      <c r="L51" s="8">
        <v>0.63</v>
      </c>
    </row>
    <row r="52" spans="1:12">
      <c r="A52" s="1" t="s">
        <v>0</v>
      </c>
      <c r="B52" s="2"/>
      <c r="C52" s="2"/>
      <c r="D52" s="2"/>
      <c r="E52" s="2"/>
      <c r="F52" s="2"/>
      <c r="G52" s="2"/>
      <c r="H52" s="2"/>
      <c r="I52" s="8">
        <f>I50*I51</f>
        <v>345.92045478260866</v>
      </c>
      <c r="J52" s="8">
        <f t="shared" ref="J52:L52" si="17">J50*J51</f>
        <v>393.4510786956522</v>
      </c>
      <c r="K52" s="8">
        <f t="shared" si="17"/>
        <v>440.09125043478264</v>
      </c>
      <c r="L52" s="8">
        <f t="shared" si="17"/>
        <v>484.95393782608693</v>
      </c>
    </row>
  </sheetData>
  <mergeCells count="4">
    <mergeCell ref="A15:K15"/>
    <mergeCell ref="L21:P22"/>
    <mergeCell ref="B32:H39"/>
    <mergeCell ref="I41:L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2018-09-04T08:34:34Z</dcterms:created>
  <dcterms:modified xsi:type="dcterms:W3CDTF">2018-09-04T08:34:58Z</dcterms:modified>
</cp:coreProperties>
</file>