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modh.yellapu2\Documents\Annual Documents\"/>
    </mc:Choice>
  </mc:AlternateContent>
  <bookViews>
    <workbookView xWindow="0" yWindow="0" windowWidth="19920" windowHeight="9510" xr2:uid="{732390E2-4E5C-4AA6-9DBB-53FCEAB3993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4" i="1"/>
  <c r="F15" i="1"/>
  <c r="F16" i="1"/>
  <c r="F18" i="1"/>
  <c r="F8" i="1"/>
  <c r="F7" i="1"/>
  <c r="F5" i="1"/>
  <c r="F4" i="1"/>
  <c r="F3" i="1"/>
  <c r="C14" i="1"/>
  <c r="C12" i="1"/>
  <c r="C11" i="1"/>
  <c r="C10" i="1"/>
  <c r="E14" i="1"/>
  <c r="E12" i="1"/>
  <c r="E11" i="1"/>
  <c r="E10" i="1"/>
  <c r="H13" i="1"/>
  <c r="H14" i="1"/>
  <c r="H12" i="1"/>
  <c r="H11" i="1"/>
  <c r="H10" i="1"/>
  <c r="L14" i="1"/>
  <c r="L12" i="1"/>
  <c r="L11" i="1"/>
  <c r="L10" i="1"/>
  <c r="J14" i="1"/>
  <c r="J12" i="1"/>
  <c r="J11" i="1"/>
  <c r="J10" i="1"/>
  <c r="M16" i="1"/>
  <c r="M14" i="1"/>
  <c r="M13" i="1"/>
  <c r="M12" i="1"/>
  <c r="M11" i="1"/>
  <c r="M10" i="1"/>
  <c r="M7" i="1"/>
  <c r="M6" i="1"/>
  <c r="M5" i="1"/>
  <c r="M4" i="1"/>
  <c r="M3" i="1"/>
  <c r="G15" i="1"/>
  <c r="G18" i="1" s="1"/>
  <c r="H18" i="1" s="1"/>
  <c r="K15" i="1"/>
  <c r="K18" i="1" s="1"/>
  <c r="L18" i="1" s="1"/>
  <c r="I15" i="1"/>
  <c r="I18" i="1" s="1"/>
  <c r="J18" i="1" s="1"/>
  <c r="K8" i="1"/>
  <c r="L16" i="1" s="1"/>
  <c r="I8" i="1"/>
  <c r="M8" i="1" s="1"/>
  <c r="G8" i="1"/>
  <c r="H16" i="1" s="1"/>
  <c r="D18" i="1"/>
  <c r="E18" i="1" s="1"/>
  <c r="D15" i="1"/>
  <c r="E15" i="1" s="1"/>
  <c r="B15" i="1"/>
  <c r="B18" i="1" s="1"/>
  <c r="C18" i="1" s="1"/>
  <c r="D8" i="1"/>
  <c r="E16" i="1" s="1"/>
  <c r="B8" i="1"/>
  <c r="C16" i="1" s="1"/>
  <c r="J15" i="1" l="1"/>
  <c r="H15" i="1"/>
  <c r="J16" i="1"/>
  <c r="L15" i="1"/>
  <c r="C15" i="1"/>
  <c r="M18" i="1"/>
  <c r="M15" i="1"/>
</calcChain>
</file>

<file path=xl/sharedStrings.xml><?xml version="1.0" encoding="utf-8"?>
<sst xmlns="http://schemas.openxmlformats.org/spreadsheetml/2006/main" count="26" uniqueCount="17">
  <si>
    <t>Segment Revenue</t>
  </si>
  <si>
    <t>Software Product Revenues</t>
  </si>
  <si>
    <t>Software Services Revenues</t>
  </si>
  <si>
    <t>Health Care Services</t>
  </si>
  <si>
    <t>IT Enabled Services</t>
  </si>
  <si>
    <t>Infrastructure and Real Estate Services</t>
  </si>
  <si>
    <t>Net sales/income from Operations</t>
  </si>
  <si>
    <t>Segment Result(Profit from ordinary activities before Tax &amp; Interest)</t>
  </si>
  <si>
    <t>Total</t>
  </si>
  <si>
    <t>Interest Expenditure</t>
  </si>
  <si>
    <t>Unallocatable income netoff expenditure</t>
  </si>
  <si>
    <t>Total Profit Before Tax</t>
  </si>
  <si>
    <t>Quarterly</t>
  </si>
  <si>
    <t>Yearly</t>
  </si>
  <si>
    <t>YoY</t>
  </si>
  <si>
    <t>Margins</t>
  </si>
  <si>
    <t>QoQ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</si>
</sst>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/>
    <xf numFmtId="168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168" fontId="0" fillId="4" borderId="0" xfId="1" applyNumberFormat="1" applyFont="1" applyFill="1"/>
    <xf numFmtId="9" fontId="0" fillId="4" borderId="0" xfId="1" applyFont="1" applyFill="1"/>
    <xf numFmtId="10" fontId="0" fillId="4" borderId="0" xfId="1" applyNumberFormat="1" applyFont="1" applyFill="1"/>
    <xf numFmtId="10" fontId="0" fillId="5" borderId="0" xfId="1" applyNumberFormat="1" applyFont="1" applyFill="1"/>
    <xf numFmtId="14" fontId="0" fillId="0" borderId="0" xfId="0" applyNumberFormat="1" applyAlignment="1">
      <alignment horizontal="center"/>
    </xf>
    <xf numFmtId="10" fontId="0" fillId="0" borderId="0" xfId="1" applyNumberFormat="1" applyFont="1" applyFill="1"/>
    <xf numFmtId="168" fontId="0" fillId="0" borderId="0" xfId="1" applyNumberFormat="1" applyFont="1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1BE2-BFE6-4047-AFB3-5C7B772C3A31}">
  <dimension ref="A1:M18"/>
  <sheetViews>
    <sheetView tabSelected="1" workbookViewId="0">
      <selection activeCell="D22" sqref="D22"/>
    </sheetView>
  </sheetViews>
  <sheetFormatPr defaultRowHeight="15" x14ac:dyDescent="0.25"/>
  <cols>
    <col min="1" max="1" width="33.140625" customWidth="1"/>
    <col min="2" max="2" width="10.42578125" bestFit="1" customWidth="1"/>
    <col min="3" max="3" width="10.42578125" customWidth="1"/>
    <col min="4" max="4" width="10.42578125" bestFit="1" customWidth="1"/>
    <col min="7" max="7" width="10.42578125" bestFit="1" customWidth="1"/>
    <col min="9" max="9" width="10.42578125" bestFit="1" customWidth="1"/>
    <col min="10" max="10" width="10.42578125" customWidth="1"/>
    <col min="11" max="11" width="10.42578125" bestFit="1" customWidth="1"/>
    <col min="12" max="12" width="10.42578125" customWidth="1"/>
  </cols>
  <sheetData>
    <row r="1" spans="1:13" x14ac:dyDescent="0.25">
      <c r="B1" s="9" t="s">
        <v>12</v>
      </c>
      <c r="C1" s="9"/>
      <c r="D1" s="9"/>
      <c r="E1" s="9"/>
      <c r="F1" s="9"/>
      <c r="G1" s="9"/>
      <c r="H1" s="9"/>
      <c r="I1" s="10" t="s">
        <v>13</v>
      </c>
      <c r="J1" s="10"/>
      <c r="K1" s="10"/>
      <c r="L1" s="4"/>
    </row>
    <row r="2" spans="1:13" x14ac:dyDescent="0.25">
      <c r="A2" s="8" t="s">
        <v>0</v>
      </c>
      <c r="B2" s="1">
        <v>43190</v>
      </c>
      <c r="C2" s="1" t="s">
        <v>15</v>
      </c>
      <c r="D2" s="1">
        <v>43100</v>
      </c>
      <c r="E2" s="1" t="s">
        <v>15</v>
      </c>
      <c r="F2" s="15" t="s">
        <v>16</v>
      </c>
      <c r="G2" s="1">
        <v>42825</v>
      </c>
      <c r="H2" s="1" t="s">
        <v>15</v>
      </c>
      <c r="I2" s="1">
        <v>43190</v>
      </c>
      <c r="J2" s="1" t="s">
        <v>15</v>
      </c>
      <c r="K2" s="1">
        <v>42825</v>
      </c>
      <c r="L2" s="1" t="s">
        <v>15</v>
      </c>
      <c r="M2" s="3" t="s">
        <v>14</v>
      </c>
    </row>
    <row r="3" spans="1:13" x14ac:dyDescent="0.25">
      <c r="A3" t="s">
        <v>1</v>
      </c>
      <c r="B3">
        <v>3417</v>
      </c>
      <c r="D3">
        <v>3358.58</v>
      </c>
      <c r="F3" s="16">
        <f>B3/D3-1</f>
        <v>1.7394255905769818E-2</v>
      </c>
      <c r="G3">
        <v>2670.5</v>
      </c>
      <c r="H3" s="2"/>
      <c r="I3" s="2">
        <v>12935.28</v>
      </c>
      <c r="J3" s="2"/>
      <c r="K3" s="2">
        <v>9246.09</v>
      </c>
      <c r="L3" s="2"/>
      <c r="M3" s="13">
        <f>I3/K3-1</f>
        <v>0.3990000097338442</v>
      </c>
    </row>
    <row r="4" spans="1:13" x14ac:dyDescent="0.25">
      <c r="A4" t="s">
        <v>2</v>
      </c>
      <c r="B4">
        <v>2472.5700000000002</v>
      </c>
      <c r="D4">
        <v>2648.6</v>
      </c>
      <c r="F4" s="14">
        <f>B4/D4-1</f>
        <v>-6.6461526844370566E-2</v>
      </c>
      <c r="G4" s="2">
        <v>3401.66</v>
      </c>
      <c r="H4" s="2"/>
      <c r="I4" s="2">
        <v>11071.56</v>
      </c>
      <c r="J4" s="2"/>
      <c r="K4" s="2">
        <v>13919.08</v>
      </c>
      <c r="L4" s="2"/>
      <c r="M4" s="14">
        <f>I4/K4-1</f>
        <v>-0.20457673926725051</v>
      </c>
    </row>
    <row r="5" spans="1:13" x14ac:dyDescent="0.25">
      <c r="A5" t="s">
        <v>3</v>
      </c>
      <c r="B5">
        <v>2839.4</v>
      </c>
      <c r="D5">
        <v>2545.96</v>
      </c>
      <c r="F5" s="13">
        <f>B5/D5-1</f>
        <v>0.1152571132303728</v>
      </c>
      <c r="G5" s="2">
        <v>1885.05</v>
      </c>
      <c r="H5" s="2"/>
      <c r="I5" s="2">
        <v>10105.25</v>
      </c>
      <c r="J5" s="2"/>
      <c r="K5" s="2">
        <v>5302.36</v>
      </c>
      <c r="L5" s="2"/>
      <c r="M5" s="13">
        <f>I5/K5-1</f>
        <v>0.90580232198492761</v>
      </c>
    </row>
    <row r="6" spans="1:13" x14ac:dyDescent="0.25">
      <c r="A6" t="s">
        <v>4</v>
      </c>
      <c r="F6" s="7"/>
      <c r="G6">
        <v>69.12</v>
      </c>
      <c r="K6">
        <v>170.25</v>
      </c>
      <c r="M6" s="14">
        <f>I6/K6-1</f>
        <v>-1</v>
      </c>
    </row>
    <row r="7" spans="1:13" x14ac:dyDescent="0.25">
      <c r="A7" t="s">
        <v>5</v>
      </c>
      <c r="B7">
        <v>7.5</v>
      </c>
      <c r="D7">
        <v>7.5</v>
      </c>
      <c r="F7" s="7">
        <f>B7/D7-1</f>
        <v>0</v>
      </c>
      <c r="G7">
        <v>7.5</v>
      </c>
      <c r="I7">
        <v>30</v>
      </c>
      <c r="K7">
        <v>30</v>
      </c>
      <c r="M7" s="7">
        <f>I7/K7-1</f>
        <v>0</v>
      </c>
    </row>
    <row r="8" spans="1:13" x14ac:dyDescent="0.25">
      <c r="A8" s="8" t="s">
        <v>6</v>
      </c>
      <c r="B8">
        <f>SUM(B3:B7)</f>
        <v>8736.4699999999993</v>
      </c>
      <c r="D8">
        <f>SUM(D3:D7)</f>
        <v>8560.64</v>
      </c>
      <c r="F8" s="16">
        <f>B8/D8-1</f>
        <v>2.0539352197966432E-2</v>
      </c>
      <c r="G8">
        <f>SUM(G3:G7)</f>
        <v>8033.83</v>
      </c>
      <c r="I8">
        <f>SUM(I3:I7)</f>
        <v>34142.089999999997</v>
      </c>
      <c r="K8">
        <f>SUM(K3:K7)</f>
        <v>28667.78</v>
      </c>
      <c r="M8" s="13">
        <f>I8/K8-1</f>
        <v>0.19095688609302841</v>
      </c>
    </row>
    <row r="9" spans="1:13" x14ac:dyDescent="0.25">
      <c r="A9" s="8" t="s">
        <v>7</v>
      </c>
    </row>
    <row r="10" spans="1:13" x14ac:dyDescent="0.25">
      <c r="A10" t="s">
        <v>1</v>
      </c>
      <c r="B10">
        <v>707.11</v>
      </c>
      <c r="C10" s="6">
        <f>B10/B3</f>
        <v>0.20693883523558679</v>
      </c>
      <c r="D10">
        <v>688.06</v>
      </c>
      <c r="E10" s="6">
        <f>D10/D3</f>
        <v>0.20486634232324374</v>
      </c>
      <c r="F10" s="17">
        <f>B10/D10-1</f>
        <v>2.7686538964625251E-2</v>
      </c>
      <c r="G10">
        <v>237.98</v>
      </c>
      <c r="H10" s="6">
        <f>G10/G3</f>
        <v>8.9114398052799096E-2</v>
      </c>
      <c r="I10" s="2">
        <v>2562.7199999999998</v>
      </c>
      <c r="J10" s="11">
        <f>I10/I3</f>
        <v>0.19811863369018681</v>
      </c>
      <c r="K10" s="2">
        <v>1109.94</v>
      </c>
      <c r="L10" s="5">
        <f>K10/K3</f>
        <v>0.12004425654519911</v>
      </c>
      <c r="M10" s="11">
        <f>I10/K10-1</f>
        <v>1.3088815611654683</v>
      </c>
    </row>
    <row r="11" spans="1:13" x14ac:dyDescent="0.25">
      <c r="A11" t="s">
        <v>2</v>
      </c>
      <c r="B11">
        <v>645.99</v>
      </c>
      <c r="C11" s="6">
        <f>B11/B4</f>
        <v>0.26126257295041189</v>
      </c>
      <c r="D11">
        <v>632.45000000000005</v>
      </c>
      <c r="E11" s="6">
        <f>D11/D4</f>
        <v>0.23878652873216041</v>
      </c>
      <c r="F11" s="7">
        <f>B11/D11-1</f>
        <v>2.1408807020317777E-2</v>
      </c>
      <c r="G11">
        <v>481.33</v>
      </c>
      <c r="H11" s="6">
        <f>G11/G4</f>
        <v>0.14149856246656045</v>
      </c>
      <c r="I11" s="2">
        <v>2535.36</v>
      </c>
      <c r="J11" s="11">
        <f>I11/I4</f>
        <v>0.22899753964211009</v>
      </c>
      <c r="K11" s="2">
        <v>2350.2399999999998</v>
      </c>
      <c r="L11" s="5">
        <f>K11/K4</f>
        <v>0.16885024010207569</v>
      </c>
      <c r="M11" s="7">
        <f>I11/K11-1</f>
        <v>7.8766423854585321E-2</v>
      </c>
    </row>
    <row r="12" spans="1:13" x14ac:dyDescent="0.25">
      <c r="A12" t="s">
        <v>3</v>
      </c>
      <c r="B12">
        <v>327.97</v>
      </c>
      <c r="C12" s="6">
        <f>B12/B5</f>
        <v>0.11550679721067832</v>
      </c>
      <c r="D12">
        <v>312.74</v>
      </c>
      <c r="E12" s="6">
        <f>D12/D5</f>
        <v>0.12283775078948608</v>
      </c>
      <c r="F12" s="17">
        <f>B12/D12-1</f>
        <v>4.8698599475602844E-2</v>
      </c>
      <c r="G12">
        <v>137.25</v>
      </c>
      <c r="H12" s="6">
        <f>G12/G5</f>
        <v>7.2809739794700401E-2</v>
      </c>
      <c r="I12" s="2">
        <v>1119.07</v>
      </c>
      <c r="J12" s="11">
        <f>I12/I5</f>
        <v>0.11074144627792483</v>
      </c>
      <c r="K12">
        <v>395.76</v>
      </c>
      <c r="L12" s="5">
        <f>K12/K5</f>
        <v>7.4638462873135733E-2</v>
      </c>
      <c r="M12" s="13">
        <f>I12/K12-1</f>
        <v>1.8276480695370929</v>
      </c>
    </row>
    <row r="13" spans="1:13" x14ac:dyDescent="0.25">
      <c r="A13" t="s">
        <v>4</v>
      </c>
      <c r="C13" s="5"/>
      <c r="E13" s="5"/>
      <c r="F13" s="7"/>
      <c r="G13">
        <v>9.68</v>
      </c>
      <c r="H13" s="5">
        <f>G13/G6</f>
        <v>0.14004629629629628</v>
      </c>
      <c r="J13" s="5"/>
      <c r="K13">
        <v>23.83</v>
      </c>
      <c r="L13" s="5"/>
      <c r="M13" s="14">
        <f>I13/K13-1</f>
        <v>-1</v>
      </c>
    </row>
    <row r="14" spans="1:13" x14ac:dyDescent="0.25">
      <c r="A14" t="s">
        <v>5</v>
      </c>
      <c r="B14">
        <v>7.5</v>
      </c>
      <c r="C14" s="5">
        <f>B14/B7</f>
        <v>1</v>
      </c>
      <c r="D14">
        <v>7.5</v>
      </c>
      <c r="E14" s="5">
        <f>D14/D7</f>
        <v>1</v>
      </c>
      <c r="F14" s="7">
        <f>B14/D14-1</f>
        <v>0</v>
      </c>
      <c r="G14">
        <v>7.5</v>
      </c>
      <c r="H14" s="5">
        <f>G14/G7</f>
        <v>1</v>
      </c>
      <c r="I14">
        <v>30</v>
      </c>
      <c r="J14" s="5">
        <f>I14/I7</f>
        <v>1</v>
      </c>
      <c r="K14">
        <v>30</v>
      </c>
      <c r="L14" s="5">
        <f>K14/K7</f>
        <v>1</v>
      </c>
      <c r="M14" s="7">
        <f>I14/K14-1</f>
        <v>0</v>
      </c>
    </row>
    <row r="15" spans="1:13" x14ac:dyDescent="0.25">
      <c r="A15" s="8" t="s">
        <v>8</v>
      </c>
      <c r="B15">
        <f>SUM(B10:B14)</f>
        <v>1688.57</v>
      </c>
      <c r="C15" s="5">
        <f>B15/B8</f>
        <v>0.19327829203328117</v>
      </c>
      <c r="D15">
        <f>SUM(D10:D14)</f>
        <v>1640.75</v>
      </c>
      <c r="E15" s="5">
        <f>D15/D8</f>
        <v>0.19166207199461724</v>
      </c>
      <c r="F15" s="16">
        <f>B15/D15-1</f>
        <v>2.9145207984153654E-2</v>
      </c>
      <c r="G15">
        <f>SUM(G10:G14)</f>
        <v>873.7399999999999</v>
      </c>
      <c r="H15" s="5">
        <f>G15/G8</f>
        <v>0.10875759133563941</v>
      </c>
      <c r="I15">
        <f t="shared" ref="I15:K15" si="0">SUM(I10:I14)</f>
        <v>6247.15</v>
      </c>
      <c r="J15" s="12">
        <f>I15/I8</f>
        <v>0.18297503169841098</v>
      </c>
      <c r="K15">
        <f t="shared" si="0"/>
        <v>3909.7699999999995</v>
      </c>
      <c r="L15" s="5">
        <f>K15/K8</f>
        <v>0.1363820288839945</v>
      </c>
      <c r="M15" s="13">
        <f>I15/K15-1</f>
        <v>0.59783056292313885</v>
      </c>
    </row>
    <row r="16" spans="1:13" x14ac:dyDescent="0.25">
      <c r="A16" t="s">
        <v>9</v>
      </c>
      <c r="B16">
        <v>459.37</v>
      </c>
      <c r="C16" s="6">
        <f>B16/B8</f>
        <v>5.2580733408344564E-2</v>
      </c>
      <c r="D16">
        <v>435.7</v>
      </c>
      <c r="E16" s="6">
        <f>D16/D8</f>
        <v>5.0895727422248807E-2</v>
      </c>
      <c r="F16" s="16">
        <f>B16/D16-1</f>
        <v>5.4326371356437919E-2</v>
      </c>
      <c r="G16">
        <v>473.37</v>
      </c>
      <c r="H16" s="6">
        <f>G16/G8</f>
        <v>5.8922083240496748E-2</v>
      </c>
      <c r="I16" s="2">
        <v>1800.62</v>
      </c>
      <c r="J16" s="6">
        <f>I16/I8</f>
        <v>5.2739009240500512E-2</v>
      </c>
      <c r="K16" s="2">
        <v>1151.2</v>
      </c>
      <c r="L16" s="6">
        <f>K16/K8</f>
        <v>4.0156579965382744E-2</v>
      </c>
      <c r="M16" s="14">
        <f>I16/K16-1</f>
        <v>0.56412439193884634</v>
      </c>
    </row>
    <row r="17" spans="1:13" x14ac:dyDescent="0.25">
      <c r="A17" t="s">
        <v>10</v>
      </c>
      <c r="B17">
        <v>6.37</v>
      </c>
      <c r="D17">
        <v>21.28</v>
      </c>
      <c r="F17" s="18"/>
      <c r="G17">
        <v>78.42</v>
      </c>
      <c r="I17">
        <v>107.41</v>
      </c>
      <c r="K17">
        <v>192.34</v>
      </c>
    </row>
    <row r="18" spans="1:13" x14ac:dyDescent="0.25">
      <c r="A18" s="8" t="s">
        <v>11</v>
      </c>
      <c r="B18">
        <f>B15+B17-B16</f>
        <v>1235.5699999999997</v>
      </c>
      <c r="C18" s="6">
        <f>B18/B8</f>
        <v>0.14142668606427994</v>
      </c>
      <c r="D18">
        <f>D15+D17-D16</f>
        <v>1226.33</v>
      </c>
      <c r="E18" s="6">
        <f>D18/D8</f>
        <v>0.14325214002691389</v>
      </c>
      <c r="F18" s="16">
        <f>B18/D18-1</f>
        <v>7.5346766367940798E-3</v>
      </c>
      <c r="G18">
        <f>G15+G17-G16</f>
        <v>478.78999999999985</v>
      </c>
      <c r="H18" s="6">
        <f>G18/G8</f>
        <v>5.9596730326631236E-2</v>
      </c>
      <c r="I18">
        <f>I15+I17-I16</f>
        <v>4553.9399999999996</v>
      </c>
      <c r="J18" s="11">
        <f>I18/I8</f>
        <v>0.13338199272510851</v>
      </c>
      <c r="K18">
        <f>K15+K17-K16</f>
        <v>2950.91</v>
      </c>
      <c r="L18" s="6">
        <f>K18/K8</f>
        <v>0.10293472323284189</v>
      </c>
      <c r="M18" s="13">
        <f>I18/K18-1</f>
        <v>0.54323242660738535</v>
      </c>
    </row>
  </sheetData>
  <mergeCells count="2">
    <mergeCell ref="B1:H1"/>
    <mergeCell ref="I1:K1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Yellapu2, Pramodh</dc:creator>
  <cp:lastModifiedBy>Yellapu2, Pramodh</cp:lastModifiedBy>
  <dcterms:created xsi:type="dcterms:W3CDTF">2018-06-01T06:17:51Z</dcterms:created>
  <dcterms:modified xsi:type="dcterms:W3CDTF">2018-06-01T06:53:38Z</dcterms:modified>
</cp:coreProperties>
</file>