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8_{5775C215-E436-400A-A11C-6893F5143DE0}" xr6:coauthVersionLast="34" xr6:coauthVersionMax="34" xr10:uidLastSave="{00000000-0000-0000-0000-000000000000}"/>
  <bookViews>
    <workbookView xWindow="0" yWindow="0" windowWidth="20490" windowHeight="724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43" i="1" l="1"/>
  <c r="F44" i="1"/>
  <c r="F45" i="1"/>
  <c r="F46" i="1"/>
  <c r="F47" i="1"/>
  <c r="F48" i="1"/>
  <c r="F49" i="1"/>
  <c r="F50" i="1"/>
  <c r="F51" i="1"/>
  <c r="F52" i="1"/>
  <c r="F53" i="1"/>
  <c r="F54" i="1"/>
  <c r="F56" i="1"/>
  <c r="F59" i="1"/>
  <c r="F60" i="1"/>
  <c r="F61" i="1"/>
  <c r="F62" i="1"/>
  <c r="F63" i="1"/>
  <c r="F64" i="1"/>
  <c r="F65" i="1"/>
  <c r="F66" i="1"/>
  <c r="F67" i="1"/>
  <c r="F42" i="1"/>
  <c r="E22" i="1" l="1"/>
  <c r="E25" i="1"/>
  <c r="E27" i="1"/>
  <c r="E28" i="1"/>
  <c r="E29" i="1"/>
  <c r="E30" i="1"/>
  <c r="E32" i="1"/>
  <c r="E34" i="1"/>
  <c r="E36" i="1"/>
  <c r="E37" i="1"/>
  <c r="E21" i="1"/>
  <c r="C32" i="1"/>
  <c r="C23" i="1"/>
  <c r="B32" i="1"/>
  <c r="B23" i="1"/>
  <c r="E23" i="1" s="1"/>
  <c r="B10" i="1"/>
  <c r="F10" i="1"/>
  <c r="C12" i="1" s="1"/>
</calcChain>
</file>

<file path=xl/sharedStrings.xml><?xml version="1.0" encoding="utf-8"?>
<sst xmlns="http://schemas.openxmlformats.org/spreadsheetml/2006/main" count="77" uniqueCount="62">
  <si>
    <t>Binani industries</t>
  </si>
  <si>
    <t>Liabilities</t>
  </si>
  <si>
    <t>Binani Cement</t>
  </si>
  <si>
    <t>Other Financial Liab</t>
  </si>
  <si>
    <t>Non current Borrowings</t>
  </si>
  <si>
    <t>Current Borrowings</t>
  </si>
  <si>
    <t>Trade payables</t>
  </si>
  <si>
    <t>Other Financial liab</t>
  </si>
  <si>
    <t>other current liab</t>
  </si>
  <si>
    <t>Total</t>
  </si>
  <si>
    <t>Other Liab</t>
  </si>
  <si>
    <t>Other noncurrent liab</t>
  </si>
  <si>
    <t>Trade payable</t>
  </si>
  <si>
    <t>Other Financial Lian</t>
  </si>
  <si>
    <t>Revenue</t>
  </si>
  <si>
    <t>Other income</t>
  </si>
  <si>
    <t>P/L</t>
  </si>
  <si>
    <t>*All figs are in crores</t>
  </si>
  <si>
    <t>EBITDA</t>
  </si>
  <si>
    <t>T</t>
  </si>
  <si>
    <t>Total Revenue</t>
  </si>
  <si>
    <t>Other Expenses</t>
  </si>
  <si>
    <t>Revenue from operations</t>
  </si>
  <si>
    <t>OI</t>
  </si>
  <si>
    <t>COGS</t>
  </si>
  <si>
    <t>Excise Duty</t>
  </si>
  <si>
    <t>Employee cost</t>
  </si>
  <si>
    <t>Depreciation</t>
  </si>
  <si>
    <t>Finance Cost</t>
  </si>
  <si>
    <t>PBT</t>
  </si>
  <si>
    <t>TAX</t>
  </si>
  <si>
    <t>PAT</t>
  </si>
  <si>
    <t>Binani Industries</t>
  </si>
  <si>
    <t>Binani Cements</t>
  </si>
  <si>
    <t>Total Expense</t>
  </si>
  <si>
    <t>BI - BC cement</t>
  </si>
  <si>
    <t>Assets</t>
  </si>
  <si>
    <t>Non Current Assets</t>
  </si>
  <si>
    <t>PPE</t>
  </si>
  <si>
    <t>CWIP</t>
  </si>
  <si>
    <t>Goodwill on Consolidation</t>
  </si>
  <si>
    <t>Goodwill</t>
  </si>
  <si>
    <t>Other intangible assets</t>
  </si>
  <si>
    <t>Intangible assets under development</t>
  </si>
  <si>
    <t>Investments under equity method</t>
  </si>
  <si>
    <t>Financial Assets:</t>
  </si>
  <si>
    <t>Investments</t>
  </si>
  <si>
    <t>Other Fin Assets</t>
  </si>
  <si>
    <t>TAX assets</t>
  </si>
  <si>
    <t>Other Non-current assets</t>
  </si>
  <si>
    <t>Total non current assets</t>
  </si>
  <si>
    <t>Current Assets</t>
  </si>
  <si>
    <t>Inventories</t>
  </si>
  <si>
    <t>Trade receivables</t>
  </si>
  <si>
    <t>Cash and Cash equi</t>
  </si>
  <si>
    <t>Bank balances other than Cash</t>
  </si>
  <si>
    <t>Current tax assets</t>
  </si>
  <si>
    <t>Other current assets</t>
  </si>
  <si>
    <t>Total current assets</t>
  </si>
  <si>
    <t xml:space="preserve"> Total Assets</t>
  </si>
  <si>
    <t>Loan</t>
  </si>
  <si>
    <t>BI-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</si>
</sst>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showGridLines="0" tabSelected="1" workbookViewId="0">
      <selection activeCell="G8" sqref="G8"/>
    </sheetView>
  </sheetViews>
  <sheetFormatPr defaultRowHeight="15" x14ac:dyDescent="0.25"/>
  <cols>
    <col min="1" max="1" width="24.85546875" customWidth="1"/>
    <col min="2" max="2" width="23.85546875" customWidth="1"/>
    <col min="5" max="5" width="23.28515625" customWidth="1"/>
    <col min="6" max="6" width="22" customWidth="1"/>
  </cols>
  <sheetData>
    <row r="1" spans="1:9" x14ac:dyDescent="0.25">
      <c r="A1" s="2" t="s">
        <v>0</v>
      </c>
      <c r="B1" s="2" t="s">
        <v>1</v>
      </c>
      <c r="C1" s="3"/>
      <c r="D1" s="3"/>
      <c r="E1" s="2" t="s">
        <v>2</v>
      </c>
      <c r="F1" s="2" t="s">
        <v>1</v>
      </c>
      <c r="I1" t="s">
        <v>17</v>
      </c>
    </row>
    <row r="2" spans="1:9" x14ac:dyDescent="0.25">
      <c r="A2" s="4" t="s">
        <v>4</v>
      </c>
      <c r="B2" s="4">
        <v>5447.46</v>
      </c>
      <c r="E2" s="4" t="s">
        <v>4</v>
      </c>
      <c r="F2" s="4">
        <v>3271.86</v>
      </c>
    </row>
    <row r="3" spans="1:9" x14ac:dyDescent="0.25">
      <c r="A3" s="4" t="s">
        <v>10</v>
      </c>
      <c r="B3" s="4">
        <v>42.93</v>
      </c>
      <c r="E3" s="4" t="s">
        <v>3</v>
      </c>
      <c r="F3" s="4">
        <v>35.78</v>
      </c>
    </row>
    <row r="4" spans="1:9" x14ac:dyDescent="0.25">
      <c r="A4" s="4" t="s">
        <v>11</v>
      </c>
      <c r="B4" s="4">
        <v>10.039999999999999</v>
      </c>
      <c r="E4" s="4"/>
      <c r="F4" s="4"/>
    </row>
    <row r="5" spans="1:9" x14ac:dyDescent="0.25">
      <c r="A5" s="4"/>
      <c r="B5" s="4"/>
      <c r="E5" s="6"/>
      <c r="F5" s="6"/>
    </row>
    <row r="6" spans="1:9" x14ac:dyDescent="0.25">
      <c r="A6" s="4" t="s">
        <v>5</v>
      </c>
      <c r="B6" s="4">
        <v>806.28</v>
      </c>
      <c r="E6" s="4" t="s">
        <v>5</v>
      </c>
      <c r="F6" s="4">
        <v>34.409999999999997</v>
      </c>
    </row>
    <row r="7" spans="1:9" x14ac:dyDescent="0.25">
      <c r="A7" s="4" t="s">
        <v>12</v>
      </c>
      <c r="B7" s="4">
        <v>988.34</v>
      </c>
      <c r="E7" s="4" t="s">
        <v>6</v>
      </c>
      <c r="F7" s="4">
        <v>573.53</v>
      </c>
    </row>
    <row r="8" spans="1:9" x14ac:dyDescent="0.25">
      <c r="A8" s="4" t="s">
        <v>13</v>
      </c>
      <c r="B8" s="4">
        <v>706.48</v>
      </c>
      <c r="E8" s="4" t="s">
        <v>7</v>
      </c>
      <c r="F8" s="4">
        <v>317.58</v>
      </c>
    </row>
    <row r="9" spans="1:9" x14ac:dyDescent="0.25">
      <c r="A9" s="4" t="s">
        <v>8</v>
      </c>
      <c r="B9" s="4">
        <v>469.37</v>
      </c>
      <c r="E9" s="4" t="s">
        <v>8</v>
      </c>
      <c r="F9" s="4">
        <v>346.61</v>
      </c>
    </row>
    <row r="10" spans="1:9" x14ac:dyDescent="0.25">
      <c r="A10" s="7" t="s">
        <v>9</v>
      </c>
      <c r="B10" s="3">
        <f>SUM(B2:B9)</f>
        <v>8470.9000000000015</v>
      </c>
      <c r="E10" s="8" t="s">
        <v>9</v>
      </c>
      <c r="F10" s="3">
        <f>SUM(F2:F9)</f>
        <v>4579.7699999999995</v>
      </c>
    </row>
    <row r="12" spans="1:9" x14ac:dyDescent="0.25">
      <c r="C12" s="1">
        <f>B10-F10</f>
        <v>3891.1300000000019</v>
      </c>
    </row>
    <row r="14" spans="1:9" x14ac:dyDescent="0.25">
      <c r="A14" s="4" t="s">
        <v>14</v>
      </c>
      <c r="B14" s="4">
        <v>3877.65</v>
      </c>
      <c r="E14" s="4" t="s">
        <v>14</v>
      </c>
      <c r="F14" s="4">
        <v>1526.8</v>
      </c>
    </row>
    <row r="15" spans="1:9" x14ac:dyDescent="0.25">
      <c r="A15" s="4" t="s">
        <v>15</v>
      </c>
      <c r="B15" s="4">
        <v>80.599999999999994</v>
      </c>
      <c r="E15" s="4" t="s">
        <v>15</v>
      </c>
      <c r="F15" s="4">
        <v>7.73</v>
      </c>
    </row>
    <row r="16" spans="1:9" x14ac:dyDescent="0.25">
      <c r="A16" s="4" t="s">
        <v>19</v>
      </c>
      <c r="B16" s="4">
        <v>3958.25</v>
      </c>
      <c r="E16" s="4" t="s">
        <v>19</v>
      </c>
      <c r="F16" s="4">
        <v>1534.62</v>
      </c>
    </row>
    <row r="17" spans="1:6" x14ac:dyDescent="0.25">
      <c r="A17" s="4" t="s">
        <v>18</v>
      </c>
      <c r="B17" s="4">
        <v>419</v>
      </c>
      <c r="E17" s="4" t="s">
        <v>18</v>
      </c>
      <c r="F17" s="4">
        <v>76.989999999999995</v>
      </c>
    </row>
    <row r="18" spans="1:6" x14ac:dyDescent="0.25">
      <c r="A18" s="4" t="s">
        <v>16</v>
      </c>
      <c r="B18" s="4">
        <v>-469.13</v>
      </c>
      <c r="E18" s="4" t="s">
        <v>16</v>
      </c>
      <c r="F18" s="4">
        <v>-347.6</v>
      </c>
    </row>
    <row r="19" spans="1:6" x14ac:dyDescent="0.25">
      <c r="A19" s="11"/>
      <c r="B19" s="11"/>
      <c r="E19" s="11"/>
      <c r="F19" s="11"/>
    </row>
    <row r="20" spans="1:6" x14ac:dyDescent="0.25">
      <c r="A20" s="11"/>
      <c r="B20" s="13" t="s">
        <v>32</v>
      </c>
      <c r="C20" s="23" t="s">
        <v>33</v>
      </c>
      <c r="D20" s="23"/>
      <c r="E20" s="5" t="s">
        <v>35</v>
      </c>
    </row>
    <row r="21" spans="1:6" x14ac:dyDescent="0.25">
      <c r="A21" s="9" t="s">
        <v>22</v>
      </c>
      <c r="B21" s="10">
        <v>3877.6</v>
      </c>
      <c r="C21" s="24">
        <v>1526.88</v>
      </c>
      <c r="D21" s="24"/>
      <c r="E21" s="3">
        <f>B21-C21</f>
        <v>2350.7199999999998</v>
      </c>
    </row>
    <row r="22" spans="1:6" x14ac:dyDescent="0.25">
      <c r="A22" s="10" t="s">
        <v>23</v>
      </c>
      <c r="B22" s="10">
        <v>80.599999999999994</v>
      </c>
      <c r="C22" s="24">
        <v>7.73</v>
      </c>
      <c r="D22" s="24"/>
      <c r="E22" s="3">
        <f t="shared" ref="E22:E37" si="0">B22-C22</f>
        <v>72.86999999999999</v>
      </c>
    </row>
    <row r="23" spans="1:6" x14ac:dyDescent="0.25">
      <c r="A23" s="10" t="s">
        <v>20</v>
      </c>
      <c r="B23" s="4">
        <f>B21+B22</f>
        <v>3958.2</v>
      </c>
      <c r="C23" s="20">
        <f>C21+C22</f>
        <v>1534.6100000000001</v>
      </c>
      <c r="D23" s="20"/>
      <c r="E23" s="3">
        <f t="shared" si="0"/>
        <v>2423.5899999999997</v>
      </c>
    </row>
    <row r="24" spans="1:6" x14ac:dyDescent="0.25">
      <c r="A24" s="4"/>
      <c r="B24" s="4"/>
      <c r="C24" s="25"/>
      <c r="D24" s="26"/>
      <c r="E24" s="3"/>
    </row>
    <row r="25" spans="1:6" x14ac:dyDescent="0.25">
      <c r="A25" s="4" t="s">
        <v>24</v>
      </c>
      <c r="B25" s="4">
        <v>964.03</v>
      </c>
      <c r="C25" s="24">
        <v>204.98</v>
      </c>
      <c r="D25" s="24"/>
      <c r="E25" s="3">
        <f t="shared" si="0"/>
        <v>759.05</v>
      </c>
    </row>
    <row r="26" spans="1:6" x14ac:dyDescent="0.25">
      <c r="A26" s="4" t="s">
        <v>25</v>
      </c>
      <c r="B26" s="4">
        <v>211.69</v>
      </c>
      <c r="C26" s="24">
        <v>211.69</v>
      </c>
      <c r="D26" s="24"/>
      <c r="E26" s="3"/>
    </row>
    <row r="27" spans="1:6" x14ac:dyDescent="0.25">
      <c r="A27" s="4" t="s">
        <v>26</v>
      </c>
      <c r="B27" s="4">
        <v>532.74</v>
      </c>
      <c r="C27" s="24">
        <v>50.39</v>
      </c>
      <c r="D27" s="24"/>
      <c r="E27" s="3">
        <f t="shared" si="0"/>
        <v>482.35</v>
      </c>
    </row>
    <row r="28" spans="1:6" x14ac:dyDescent="0.25">
      <c r="A28" s="4" t="s">
        <v>27</v>
      </c>
      <c r="B28" s="4">
        <v>274.8</v>
      </c>
      <c r="C28" s="24">
        <v>75.69</v>
      </c>
      <c r="D28" s="24"/>
      <c r="E28" s="3">
        <f t="shared" si="0"/>
        <v>199.11</v>
      </c>
    </row>
    <row r="29" spans="1:6" x14ac:dyDescent="0.25">
      <c r="A29" s="4" t="s">
        <v>28</v>
      </c>
      <c r="B29" s="4">
        <v>679.93</v>
      </c>
      <c r="C29" s="24">
        <v>428.51</v>
      </c>
      <c r="D29" s="24"/>
      <c r="E29" s="3">
        <f t="shared" si="0"/>
        <v>251.41999999999996</v>
      </c>
    </row>
    <row r="30" spans="1:6" x14ac:dyDescent="0.25">
      <c r="A30" s="4" t="s">
        <v>21</v>
      </c>
      <c r="B30" s="4">
        <v>1831.54</v>
      </c>
      <c r="C30" s="24">
        <v>990.56</v>
      </c>
      <c r="D30" s="24"/>
      <c r="E30" s="3">
        <f t="shared" si="0"/>
        <v>840.98</v>
      </c>
    </row>
    <row r="31" spans="1:6" x14ac:dyDescent="0.25">
      <c r="A31" s="4"/>
      <c r="B31" s="4"/>
      <c r="C31" s="25"/>
      <c r="D31" s="26"/>
      <c r="E31" s="3"/>
    </row>
    <row r="32" spans="1:6" x14ac:dyDescent="0.25">
      <c r="A32" s="4" t="s">
        <v>34</v>
      </c>
      <c r="B32" s="4">
        <f>SUM(B25:B30)</f>
        <v>4494.7299999999996</v>
      </c>
      <c r="C32" s="20">
        <f>SUM(C25:C30)</f>
        <v>1961.82</v>
      </c>
      <c r="D32" s="20"/>
      <c r="E32" s="3">
        <f t="shared" si="0"/>
        <v>2532.91</v>
      </c>
    </row>
    <row r="33" spans="1:6" x14ac:dyDescent="0.25">
      <c r="A33" s="4"/>
      <c r="B33" s="4"/>
      <c r="C33" s="25"/>
      <c r="D33" s="26"/>
      <c r="E33" s="3"/>
    </row>
    <row r="34" spans="1:6" x14ac:dyDescent="0.25">
      <c r="A34" s="4" t="s">
        <v>29</v>
      </c>
      <c r="B34" s="4">
        <v>-536.51</v>
      </c>
      <c r="C34" s="24">
        <v>-427.21</v>
      </c>
      <c r="D34" s="24"/>
      <c r="E34" s="3">
        <f t="shared" si="0"/>
        <v>-109.30000000000001</v>
      </c>
    </row>
    <row r="35" spans="1:6" x14ac:dyDescent="0.25">
      <c r="A35" s="4"/>
      <c r="B35" s="4"/>
      <c r="C35" s="25"/>
      <c r="D35" s="26"/>
      <c r="E35" s="3"/>
    </row>
    <row r="36" spans="1:6" x14ac:dyDescent="0.25">
      <c r="A36" s="4" t="s">
        <v>30</v>
      </c>
      <c r="B36" s="4">
        <v>-67.37</v>
      </c>
      <c r="C36" s="24">
        <v>-79.62</v>
      </c>
      <c r="D36" s="24"/>
      <c r="E36" s="3">
        <f t="shared" si="0"/>
        <v>12.25</v>
      </c>
    </row>
    <row r="37" spans="1:6" x14ac:dyDescent="0.25">
      <c r="A37" s="4" t="s">
        <v>31</v>
      </c>
      <c r="B37" s="4">
        <v>-469.13</v>
      </c>
      <c r="C37" s="24">
        <v>-347.59</v>
      </c>
      <c r="D37" s="24"/>
      <c r="E37" s="3">
        <f t="shared" si="0"/>
        <v>-121.54000000000002</v>
      </c>
    </row>
    <row r="40" spans="1:6" x14ac:dyDescent="0.25">
      <c r="A40" s="22" t="s">
        <v>36</v>
      </c>
      <c r="B40" s="22"/>
      <c r="C40" s="22" t="s">
        <v>0</v>
      </c>
      <c r="D40" s="22"/>
      <c r="E40" s="14" t="s">
        <v>33</v>
      </c>
      <c r="F40" t="s">
        <v>61</v>
      </c>
    </row>
    <row r="41" spans="1:6" x14ac:dyDescent="0.25">
      <c r="A41" s="20" t="s">
        <v>37</v>
      </c>
      <c r="B41" s="20"/>
      <c r="C41" s="16"/>
      <c r="D41" s="17"/>
      <c r="E41" s="12"/>
    </row>
    <row r="42" spans="1:6" x14ac:dyDescent="0.25">
      <c r="A42" s="20" t="s">
        <v>38</v>
      </c>
      <c r="B42" s="20"/>
      <c r="C42" s="16">
        <v>4195.07</v>
      </c>
      <c r="D42" s="17"/>
      <c r="E42" s="12">
        <v>2553.83</v>
      </c>
      <c r="F42">
        <f>C42-E42</f>
        <v>1641.2399999999998</v>
      </c>
    </row>
    <row r="43" spans="1:6" x14ac:dyDescent="0.25">
      <c r="A43" s="20" t="s">
        <v>39</v>
      </c>
      <c r="B43" s="20"/>
      <c r="C43" s="16">
        <v>249.22</v>
      </c>
      <c r="D43" s="17"/>
      <c r="E43" s="12">
        <v>169.84</v>
      </c>
      <c r="F43">
        <f t="shared" ref="F43:F67" si="1">C43-E43</f>
        <v>79.38</v>
      </c>
    </row>
    <row r="44" spans="1:6" x14ac:dyDescent="0.25">
      <c r="A44" s="20" t="s">
        <v>40</v>
      </c>
      <c r="B44" s="20"/>
      <c r="C44" s="16">
        <v>865.7</v>
      </c>
      <c r="D44" s="17"/>
      <c r="E44" s="12">
        <v>559.02</v>
      </c>
      <c r="F44">
        <f t="shared" si="1"/>
        <v>306.68000000000006</v>
      </c>
    </row>
    <row r="45" spans="1:6" x14ac:dyDescent="0.25">
      <c r="A45" s="20" t="s">
        <v>41</v>
      </c>
      <c r="B45" s="20"/>
      <c r="C45" s="16">
        <v>3.54</v>
      </c>
      <c r="D45" s="17"/>
      <c r="E45" s="6">
        <v>0</v>
      </c>
      <c r="F45">
        <f t="shared" si="1"/>
        <v>3.54</v>
      </c>
    </row>
    <row r="46" spans="1:6" x14ac:dyDescent="0.25">
      <c r="A46" s="20" t="s">
        <v>42</v>
      </c>
      <c r="B46" s="20"/>
      <c r="C46" s="16">
        <v>148.56</v>
      </c>
      <c r="D46" s="17"/>
      <c r="E46" s="12">
        <v>51.6</v>
      </c>
      <c r="F46">
        <f t="shared" si="1"/>
        <v>96.960000000000008</v>
      </c>
    </row>
    <row r="47" spans="1:6" x14ac:dyDescent="0.25">
      <c r="A47" s="20" t="s">
        <v>43</v>
      </c>
      <c r="B47" s="20"/>
      <c r="C47" s="16">
        <v>10.07</v>
      </c>
      <c r="D47" s="17"/>
      <c r="E47" s="12"/>
      <c r="F47">
        <f t="shared" si="1"/>
        <v>10.07</v>
      </c>
    </row>
    <row r="48" spans="1:6" x14ac:dyDescent="0.25">
      <c r="A48" s="20" t="s">
        <v>44</v>
      </c>
      <c r="B48" s="20"/>
      <c r="C48" s="16">
        <v>1.26</v>
      </c>
      <c r="D48" s="17"/>
      <c r="E48" s="12">
        <v>1.26</v>
      </c>
      <c r="F48">
        <f t="shared" si="1"/>
        <v>0</v>
      </c>
    </row>
    <row r="49" spans="1:6" x14ac:dyDescent="0.25">
      <c r="A49" s="18" t="s">
        <v>45</v>
      </c>
      <c r="B49" s="19"/>
      <c r="C49" s="16"/>
      <c r="D49" s="17"/>
      <c r="E49" s="12"/>
      <c r="F49">
        <f t="shared" si="1"/>
        <v>0</v>
      </c>
    </row>
    <row r="50" spans="1:6" x14ac:dyDescent="0.25">
      <c r="A50" s="16" t="s">
        <v>46</v>
      </c>
      <c r="B50" s="17"/>
      <c r="C50" s="16">
        <v>25.41</v>
      </c>
      <c r="D50" s="17"/>
      <c r="E50" s="12">
        <v>0</v>
      </c>
      <c r="F50">
        <f t="shared" si="1"/>
        <v>25.41</v>
      </c>
    </row>
    <row r="51" spans="1:6" x14ac:dyDescent="0.25">
      <c r="A51" s="16" t="s">
        <v>47</v>
      </c>
      <c r="B51" s="17"/>
      <c r="C51" s="16">
        <v>35.42</v>
      </c>
      <c r="D51" s="17"/>
      <c r="E51" s="12">
        <v>15.3</v>
      </c>
      <c r="F51">
        <f t="shared" si="1"/>
        <v>20.12</v>
      </c>
    </row>
    <row r="52" spans="1:6" x14ac:dyDescent="0.25">
      <c r="A52" s="16" t="s">
        <v>48</v>
      </c>
      <c r="B52" s="17"/>
      <c r="C52" s="16">
        <v>70.209999999999994</v>
      </c>
      <c r="D52" s="17"/>
      <c r="E52" s="12">
        <v>16.77</v>
      </c>
      <c r="F52">
        <f t="shared" si="1"/>
        <v>53.44</v>
      </c>
    </row>
    <row r="53" spans="1:6" x14ac:dyDescent="0.25">
      <c r="A53" s="16" t="s">
        <v>49</v>
      </c>
      <c r="B53" s="17"/>
      <c r="C53" s="16">
        <v>146.47999999999999</v>
      </c>
      <c r="D53" s="17"/>
      <c r="E53" s="12">
        <v>142.44999999999999</v>
      </c>
      <c r="F53">
        <f t="shared" si="1"/>
        <v>4.0300000000000011</v>
      </c>
    </row>
    <row r="54" spans="1:6" x14ac:dyDescent="0.25">
      <c r="A54" s="18" t="s">
        <v>50</v>
      </c>
      <c r="B54" s="19"/>
      <c r="C54" s="16">
        <v>5750.97</v>
      </c>
      <c r="D54" s="17"/>
      <c r="E54" s="12">
        <v>3510.1</v>
      </c>
      <c r="F54">
        <f t="shared" si="1"/>
        <v>2240.8700000000003</v>
      </c>
    </row>
    <row r="55" spans="1:6" x14ac:dyDescent="0.25">
      <c r="A55" s="16" t="s">
        <v>51</v>
      </c>
      <c r="B55" s="17"/>
      <c r="C55" s="16"/>
      <c r="D55" s="17"/>
      <c r="E55" s="12"/>
    </row>
    <row r="56" spans="1:6" x14ac:dyDescent="0.25">
      <c r="A56" s="20" t="s">
        <v>52</v>
      </c>
      <c r="B56" s="20"/>
      <c r="C56" s="16">
        <v>344.76</v>
      </c>
      <c r="D56" s="17"/>
      <c r="E56" s="12">
        <v>113.94</v>
      </c>
      <c r="F56">
        <f t="shared" si="1"/>
        <v>230.82</v>
      </c>
    </row>
    <row r="57" spans="1:6" x14ac:dyDescent="0.25">
      <c r="A57" s="20" t="s">
        <v>45</v>
      </c>
      <c r="B57" s="20"/>
      <c r="C57" s="16"/>
      <c r="D57" s="17"/>
      <c r="E57" s="12"/>
    </row>
    <row r="58" spans="1:6" x14ac:dyDescent="0.25">
      <c r="A58" s="20" t="s">
        <v>46</v>
      </c>
      <c r="B58" s="20"/>
      <c r="C58" s="16">
        <v>1.45</v>
      </c>
      <c r="D58" s="17"/>
      <c r="E58" s="12">
        <v>0</v>
      </c>
    </row>
    <row r="59" spans="1:6" x14ac:dyDescent="0.25">
      <c r="A59" s="20" t="s">
        <v>53</v>
      </c>
      <c r="B59" s="20"/>
      <c r="C59" s="16">
        <v>812.4</v>
      </c>
      <c r="D59" s="17"/>
      <c r="E59" s="12">
        <v>735.25</v>
      </c>
      <c r="F59">
        <f t="shared" si="1"/>
        <v>77.149999999999977</v>
      </c>
    </row>
    <row r="60" spans="1:6" x14ac:dyDescent="0.25">
      <c r="A60" s="20" t="s">
        <v>54</v>
      </c>
      <c r="B60" s="20"/>
      <c r="C60" s="16">
        <v>55.25</v>
      </c>
      <c r="D60" s="17"/>
      <c r="E60" s="12">
        <v>21.72</v>
      </c>
      <c r="F60">
        <f t="shared" si="1"/>
        <v>33.53</v>
      </c>
    </row>
    <row r="61" spans="1:6" x14ac:dyDescent="0.25">
      <c r="A61" s="20" t="s">
        <v>55</v>
      </c>
      <c r="B61" s="20"/>
      <c r="C61" s="16">
        <v>44</v>
      </c>
      <c r="D61" s="17"/>
      <c r="E61" s="12">
        <v>31.72</v>
      </c>
      <c r="F61">
        <f t="shared" si="1"/>
        <v>12.280000000000001</v>
      </c>
    </row>
    <row r="62" spans="1:6" x14ac:dyDescent="0.25">
      <c r="A62" s="16" t="s">
        <v>60</v>
      </c>
      <c r="B62" s="17"/>
      <c r="C62" s="16">
        <v>0</v>
      </c>
      <c r="D62" s="17"/>
      <c r="E62" s="12">
        <v>1148.57</v>
      </c>
      <c r="F62">
        <f t="shared" si="1"/>
        <v>-1148.57</v>
      </c>
    </row>
    <row r="63" spans="1:6" x14ac:dyDescent="0.25">
      <c r="A63" s="20" t="s">
        <v>47</v>
      </c>
      <c r="B63" s="20"/>
      <c r="C63" s="16">
        <v>74.8</v>
      </c>
      <c r="D63" s="17"/>
      <c r="E63" s="12">
        <v>125.54</v>
      </c>
      <c r="F63">
        <f t="shared" si="1"/>
        <v>-50.740000000000009</v>
      </c>
    </row>
    <row r="64" spans="1:6" x14ac:dyDescent="0.25">
      <c r="A64" s="20" t="s">
        <v>56</v>
      </c>
      <c r="B64" s="20"/>
      <c r="C64" s="16">
        <v>2.58</v>
      </c>
      <c r="D64" s="17"/>
      <c r="E64" s="12">
        <v>0</v>
      </c>
      <c r="F64">
        <f t="shared" si="1"/>
        <v>2.58</v>
      </c>
    </row>
    <row r="65" spans="1:6" x14ac:dyDescent="0.25">
      <c r="A65" s="20" t="s">
        <v>57</v>
      </c>
      <c r="B65" s="20"/>
      <c r="C65" s="16">
        <v>289.75</v>
      </c>
      <c r="D65" s="17"/>
      <c r="E65" s="12">
        <v>126.83</v>
      </c>
      <c r="F65">
        <f t="shared" si="1"/>
        <v>162.92000000000002</v>
      </c>
    </row>
    <row r="66" spans="1:6" x14ac:dyDescent="0.25">
      <c r="A66" s="20" t="s">
        <v>58</v>
      </c>
      <c r="B66" s="20"/>
      <c r="C66" s="16">
        <v>1625.03</v>
      </c>
      <c r="D66" s="17"/>
      <c r="E66" s="12">
        <v>2303.59</v>
      </c>
      <c r="F66">
        <f t="shared" si="1"/>
        <v>-678.56000000000017</v>
      </c>
    </row>
    <row r="67" spans="1:6" x14ac:dyDescent="0.25">
      <c r="A67" s="21" t="s">
        <v>59</v>
      </c>
      <c r="B67" s="21"/>
      <c r="C67" s="18">
        <v>7376.01</v>
      </c>
      <c r="D67" s="19"/>
      <c r="E67" s="15">
        <v>5813.7</v>
      </c>
      <c r="F67">
        <f t="shared" si="1"/>
        <v>1562.3100000000004</v>
      </c>
    </row>
    <row r="68" spans="1:6" x14ac:dyDescent="0.25">
      <c r="A68" s="3"/>
      <c r="B68" s="3"/>
      <c r="C68" s="3"/>
      <c r="D68" s="3"/>
      <c r="E68" s="3"/>
    </row>
    <row r="69" spans="1:6" x14ac:dyDescent="0.25">
      <c r="A69" s="3"/>
      <c r="B69" s="3"/>
      <c r="C69" s="3"/>
      <c r="D69" s="3"/>
      <c r="E69" s="3"/>
    </row>
    <row r="70" spans="1:6" x14ac:dyDescent="0.25">
      <c r="A70" s="3"/>
      <c r="B70" s="3"/>
      <c r="C70" s="3"/>
      <c r="D70" s="3"/>
      <c r="E70" s="3"/>
    </row>
    <row r="71" spans="1:6" x14ac:dyDescent="0.25">
      <c r="A71" s="3"/>
      <c r="B71" s="3"/>
      <c r="C71" s="3"/>
      <c r="D71" s="3"/>
      <c r="E71" s="3"/>
    </row>
    <row r="72" spans="1:6" x14ac:dyDescent="0.25">
      <c r="A72" s="3"/>
      <c r="B72" s="3"/>
      <c r="C72" s="3"/>
      <c r="D72" s="3"/>
      <c r="E72" s="3"/>
    </row>
    <row r="73" spans="1:6" x14ac:dyDescent="0.25">
      <c r="A73" s="3"/>
      <c r="B73" s="3"/>
      <c r="C73" s="3"/>
      <c r="D73" s="3"/>
      <c r="E73" s="3"/>
    </row>
    <row r="74" spans="1:6" x14ac:dyDescent="0.25">
      <c r="A74" s="3"/>
      <c r="B74" s="3"/>
      <c r="C74" s="3"/>
      <c r="D74" s="3"/>
      <c r="E74" s="3"/>
    </row>
  </sheetData>
  <mergeCells count="74">
    <mergeCell ref="C36:D36"/>
    <mergeCell ref="C37:D37"/>
    <mergeCell ref="C24:D24"/>
    <mergeCell ref="C31:D31"/>
    <mergeCell ref="C33:D33"/>
    <mergeCell ref="C35:D35"/>
    <mergeCell ref="C27:D27"/>
    <mergeCell ref="C28:D28"/>
    <mergeCell ref="C29:D29"/>
    <mergeCell ref="C30:D30"/>
    <mergeCell ref="C32:D32"/>
    <mergeCell ref="C34:D34"/>
    <mergeCell ref="C26:D26"/>
    <mergeCell ref="C20:D20"/>
    <mergeCell ref="C21:D21"/>
    <mergeCell ref="C22:D22"/>
    <mergeCell ref="C23:D23"/>
    <mergeCell ref="C25:D25"/>
    <mergeCell ref="A41:B41"/>
    <mergeCell ref="C40:D40"/>
    <mergeCell ref="A40:B40"/>
    <mergeCell ref="A48:B48"/>
    <mergeCell ref="A42:B42"/>
    <mergeCell ref="A45:B45"/>
    <mergeCell ref="A44:B44"/>
    <mergeCell ref="A43:B43"/>
    <mergeCell ref="A60:B60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55:B55"/>
    <mergeCell ref="A47:B47"/>
    <mergeCell ref="A65:B65"/>
    <mergeCell ref="A66:B66"/>
    <mergeCell ref="A67:B67"/>
    <mergeCell ref="A61:B61"/>
    <mergeCell ref="A46:B46"/>
    <mergeCell ref="C53:D53"/>
    <mergeCell ref="C54:D54"/>
    <mergeCell ref="C55:D55"/>
    <mergeCell ref="A63:B63"/>
    <mergeCell ref="A64:B64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66:D66"/>
    <mergeCell ref="C67:D67"/>
    <mergeCell ref="A49:B49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A62:B62"/>
    <mergeCell ref="C51:D51"/>
    <mergeCell ref="C52:D5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2018-08-24T05:58:47Z</dcterms:modified>
</cp:coreProperties>
</file>