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6" i="1"/>
  <c r="E16"/>
  <c r="D16"/>
  <c r="C16"/>
  <c r="F14"/>
  <c r="E14"/>
  <c r="D14"/>
  <c r="C14"/>
  <c r="F5"/>
  <c r="E5"/>
  <c r="D5"/>
  <c r="F3"/>
  <c r="F8" s="1"/>
  <c r="E3"/>
  <c r="D3"/>
  <c r="D12" s="1"/>
  <c r="C12"/>
  <c r="C6"/>
  <c r="F11"/>
  <c r="E11"/>
  <c r="D11"/>
  <c r="F12" l="1"/>
  <c r="E12"/>
  <c r="E8"/>
  <c r="D8"/>
</calcChain>
</file>

<file path=xl/sharedStrings.xml><?xml version="1.0" encoding="utf-8"?>
<sst xmlns="http://schemas.openxmlformats.org/spreadsheetml/2006/main" count="18" uniqueCount="18">
  <si>
    <t>FY17</t>
  </si>
  <si>
    <t>FY18</t>
  </si>
  <si>
    <t>FY19</t>
  </si>
  <si>
    <t>REVENUE</t>
  </si>
  <si>
    <t>EBITDA</t>
  </si>
  <si>
    <t>Standalone PAT</t>
  </si>
  <si>
    <t>EBITDA Margin (%)</t>
  </si>
  <si>
    <t>Standalone PAT Margin (%)</t>
  </si>
  <si>
    <t>OMNICHEM</t>
  </si>
  <si>
    <t>OTHER JVS</t>
  </si>
  <si>
    <t>Consolidated PAT</t>
  </si>
  <si>
    <t>Consolidated PAT Margin</t>
  </si>
  <si>
    <t>FY16</t>
  </si>
  <si>
    <t>REVENUE GROWTH (%)</t>
  </si>
  <si>
    <t>NO OF SHARES</t>
  </si>
  <si>
    <t>EPS</t>
  </si>
  <si>
    <t>PE</t>
  </si>
  <si>
    <t>PRICE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</si>
</sst>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>
      <selection activeCell="H7" sqref="H7"/>
    </sheetView>
  </sheetViews>
  <sheetFormatPr defaultRowHeight="15"/>
  <cols>
    <col min="2" max="2" width="25.28515625" bestFit="1" customWidth="1"/>
    <col min="3" max="3" width="7.140625" bestFit="1" customWidth="1"/>
    <col min="4" max="4" width="7.5703125" customWidth="1"/>
    <col min="5" max="5" width="8" customWidth="1"/>
  </cols>
  <sheetData>
    <row r="2" spans="2:6">
      <c r="B2" s="2"/>
      <c r="C2" s="4" t="s">
        <v>12</v>
      </c>
      <c r="D2" s="4" t="s">
        <v>0</v>
      </c>
      <c r="E2" s="4" t="s">
        <v>1</v>
      </c>
      <c r="F2" s="4" t="s">
        <v>2</v>
      </c>
    </row>
    <row r="3" spans="2:6">
      <c r="B3" s="5" t="s">
        <v>3</v>
      </c>
      <c r="C3" s="2">
        <v>1431</v>
      </c>
      <c r="D3" s="2">
        <f>ROUND(C3+(C3*D4),0)</f>
        <v>1574</v>
      </c>
      <c r="E3" s="2">
        <f>ROUND(D3+(D3*E4),0)</f>
        <v>1763</v>
      </c>
      <c r="F3" s="2">
        <f>ROUND(E3+(E3*F4),0)</f>
        <v>2027</v>
      </c>
    </row>
    <row r="4" spans="2:6">
      <c r="B4" s="5" t="s">
        <v>13</v>
      </c>
      <c r="C4" s="2"/>
      <c r="D4" s="3">
        <v>0.1</v>
      </c>
      <c r="E4" s="3">
        <v>0.12</v>
      </c>
      <c r="F4" s="3">
        <v>0.15</v>
      </c>
    </row>
    <row r="5" spans="2:6">
      <c r="B5" s="5" t="s">
        <v>4</v>
      </c>
      <c r="C5" s="2">
        <v>278</v>
      </c>
      <c r="D5" s="2">
        <f>ROUND(D3*D6,0)</f>
        <v>318</v>
      </c>
      <c r="E5" s="2">
        <f>ROUND(E3*E6,0)</f>
        <v>370</v>
      </c>
      <c r="F5" s="2">
        <f>ROUND(F3*F6,0)</f>
        <v>446</v>
      </c>
    </row>
    <row r="6" spans="2:6">
      <c r="B6" s="5" t="s">
        <v>6</v>
      </c>
      <c r="C6" s="1">
        <f>C5/C3</f>
        <v>0.19426974143955275</v>
      </c>
      <c r="D6" s="1">
        <v>0.20200000000000001</v>
      </c>
      <c r="E6" s="1">
        <v>0.21</v>
      </c>
      <c r="F6" s="1">
        <v>0.22</v>
      </c>
    </row>
    <row r="7" spans="2:6">
      <c r="B7" s="5" t="s">
        <v>5</v>
      </c>
      <c r="C7" s="2"/>
      <c r="D7" s="2">
        <v>130</v>
      </c>
      <c r="E7" s="2">
        <v>150</v>
      </c>
      <c r="F7" s="2">
        <v>190</v>
      </c>
    </row>
    <row r="8" spans="2:6">
      <c r="B8" s="5" t="s">
        <v>7</v>
      </c>
      <c r="C8" s="1"/>
      <c r="D8" s="1">
        <f>D7/D3</f>
        <v>8.2592121982210928E-2</v>
      </c>
      <c r="E8" s="1">
        <f>E7/E3</f>
        <v>8.508224617129892E-2</v>
      </c>
      <c r="F8" s="1">
        <f>F7/F3</f>
        <v>9.3734583127775037E-2</v>
      </c>
    </row>
    <row r="9" spans="2:6">
      <c r="B9" s="5" t="s">
        <v>8</v>
      </c>
      <c r="C9" s="2"/>
      <c r="D9" s="2">
        <v>8</v>
      </c>
      <c r="E9" s="2">
        <v>12</v>
      </c>
      <c r="F9" s="2">
        <v>18</v>
      </c>
    </row>
    <row r="10" spans="2:6">
      <c r="B10" s="5" t="s">
        <v>9</v>
      </c>
      <c r="C10" s="2"/>
      <c r="D10" s="2">
        <v>9</v>
      </c>
      <c r="E10" s="2">
        <v>10</v>
      </c>
      <c r="F10" s="2">
        <v>11</v>
      </c>
    </row>
    <row r="11" spans="2:6">
      <c r="B11" s="5" t="s">
        <v>10</v>
      </c>
      <c r="C11" s="2">
        <v>119</v>
      </c>
      <c r="D11" s="2">
        <f>D7+D9+D10</f>
        <v>147</v>
      </c>
      <c r="E11" s="2">
        <f>E7+E9+E10</f>
        <v>172</v>
      </c>
      <c r="F11" s="2">
        <f>F7+F9+F10</f>
        <v>219</v>
      </c>
    </row>
    <row r="12" spans="2:6">
      <c r="B12" s="5" t="s">
        <v>11</v>
      </c>
      <c r="C12" s="1">
        <f>C11/C3</f>
        <v>8.3158630328441646E-2</v>
      </c>
      <c r="D12" s="1">
        <f>D11/D3</f>
        <v>9.3392630241423122E-2</v>
      </c>
      <c r="E12" s="1">
        <f>E11/E3</f>
        <v>9.7560975609756101E-2</v>
      </c>
      <c r="F12" s="1">
        <f>F11/F3</f>
        <v>0.1080414405525407</v>
      </c>
    </row>
    <row r="13" spans="2:6">
      <c r="B13" s="5" t="s">
        <v>14</v>
      </c>
      <c r="C13" s="2">
        <v>21.7</v>
      </c>
      <c r="D13" s="2">
        <v>22.8</v>
      </c>
      <c r="E13" s="2">
        <v>22.8</v>
      </c>
      <c r="F13" s="2">
        <v>22.8</v>
      </c>
    </row>
    <row r="14" spans="2:6">
      <c r="B14" s="6" t="s">
        <v>15</v>
      </c>
      <c r="C14" s="2">
        <f>ROUND(C11/C13,2)</f>
        <v>5.48</v>
      </c>
      <c r="D14" s="2">
        <f>ROUND(D11/D13,2)</f>
        <v>6.45</v>
      </c>
      <c r="E14" s="2">
        <f>ROUND(E11/E13,2)</f>
        <v>7.54</v>
      </c>
      <c r="F14" s="2">
        <f>ROUND(F11/F13,2)</f>
        <v>9.61</v>
      </c>
    </row>
    <row r="15" spans="2:6">
      <c r="B15" s="6" t="s">
        <v>16</v>
      </c>
      <c r="C15" s="2">
        <v>25</v>
      </c>
      <c r="D15" s="2">
        <v>20</v>
      </c>
      <c r="E15" s="2">
        <v>18</v>
      </c>
      <c r="F15" s="2">
        <v>15</v>
      </c>
    </row>
    <row r="16" spans="2:6">
      <c r="B16" s="6" t="s">
        <v>17</v>
      </c>
      <c r="C16" s="2">
        <f>ROUND(C14*C15,0)</f>
        <v>137</v>
      </c>
      <c r="D16" s="2">
        <f>ROUND(D14*D15,0)</f>
        <v>129</v>
      </c>
      <c r="E16" s="2">
        <f>ROUND(E14*E15,0)</f>
        <v>136</v>
      </c>
      <c r="F16" s="2">
        <f>ROUND(F14*F15,0)</f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2016-09-17T10:40:14Z</dcterms:created>
  <dcterms:modified xsi:type="dcterms:W3CDTF">2016-09-17T10:55:54Z</dcterms:modified>
</cp:coreProperties>
</file>