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j.mugi\Desktop\Desktop fil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36" i="1"/>
  <c r="C36" i="1"/>
  <c r="E25" i="1"/>
  <c r="C25" i="1"/>
  <c r="D26" i="1"/>
  <c r="D28" i="1" s="1"/>
  <c r="D30" i="1" s="1"/>
  <c r="E22" i="1"/>
  <c r="D22" i="1"/>
  <c r="D33" i="1" s="1"/>
  <c r="C22" i="1"/>
  <c r="C33" i="1" s="1"/>
  <c r="E16" i="1"/>
  <c r="D16" i="1"/>
  <c r="C16" i="1"/>
  <c r="E8" i="1"/>
  <c r="E24" i="1" s="1"/>
  <c r="E26" i="1" s="1"/>
  <c r="E28" i="1" s="1"/>
  <c r="E30" i="1" s="1"/>
  <c r="D8" i="1"/>
  <c r="C8" i="1"/>
  <c r="C24" i="1" s="1"/>
  <c r="C26" i="1" s="1"/>
  <c r="C28" i="1" s="1"/>
  <c r="C30" i="1" s="1"/>
  <c r="D35" i="1" l="1"/>
  <c r="D37" i="1" s="1"/>
  <c r="D34" i="1"/>
  <c r="C34" i="1"/>
  <c r="C35" i="1" s="1"/>
  <c r="C37" i="1" s="1"/>
</calcChain>
</file>

<file path=xl/sharedStrings.xml><?xml version="1.0" encoding="utf-8"?>
<sst xmlns="http://schemas.openxmlformats.org/spreadsheetml/2006/main" count="35" uniqueCount="22">
  <si>
    <t>9 months Comparative analysis</t>
  </si>
  <si>
    <t>Rs. In Lakhs</t>
  </si>
  <si>
    <t>2017-18</t>
  </si>
  <si>
    <t>2016-17</t>
  </si>
  <si>
    <t>2015-16</t>
  </si>
  <si>
    <t>Bangalore- Park</t>
  </si>
  <si>
    <t>No. of Footfalls</t>
  </si>
  <si>
    <t>Avg Ticket Revenue</t>
  </si>
  <si>
    <t>Avg Non Ticket Revenue</t>
  </si>
  <si>
    <t>Revenue from Park</t>
  </si>
  <si>
    <t>Bangalore- Resort</t>
  </si>
  <si>
    <t>Kochi</t>
  </si>
  <si>
    <t>Hyderabad</t>
  </si>
  <si>
    <t>Total Revenue from Operation</t>
  </si>
  <si>
    <t>Operating Expenses other than Depreciation</t>
  </si>
  <si>
    <t>EBDT before other income</t>
  </si>
  <si>
    <t>Depreciation</t>
  </si>
  <si>
    <t>Operating profit</t>
  </si>
  <si>
    <t>Other Income</t>
  </si>
  <si>
    <t>PBT</t>
  </si>
  <si>
    <t>Assuming Kochi and Bangalore profitability was same impact of hyderabad</t>
  </si>
  <si>
    <t>Particulars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</si>
</sst>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0" fontId="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2" fillId="0" borderId="3" xfId="0" applyFont="1" applyBorder="1"/>
    <xf numFmtId="164" fontId="2" fillId="0" borderId="3" xfId="1" applyNumberFormat="1" applyFont="1" applyBorder="1"/>
    <xf numFmtId="0" fontId="2" fillId="0" borderId="3" xfId="0" applyFont="1" applyBorder="1" applyAlignment="1">
      <alignment wrapText="1"/>
    </xf>
    <xf numFmtId="164" fontId="0" fillId="0" borderId="3" xfId="0" applyNumberFormat="1" applyBorder="1"/>
    <xf numFmtId="0" fontId="0" fillId="0" borderId="3" xfId="0" applyFont="1" applyBorder="1"/>
    <xf numFmtId="164" fontId="0" fillId="0" borderId="3" xfId="2" applyNumberFormat="1" applyFont="1" applyBorder="1"/>
    <xf numFmtId="0" fontId="0" fillId="0" borderId="3" xfId="0" applyFont="1" applyBorder="1" applyAlignment="1">
      <alignment wrapText="1"/>
    </xf>
    <xf numFmtId="0" fontId="0" fillId="0" borderId="4" xfId="0" applyFont="1" applyBorder="1"/>
    <xf numFmtId="164" fontId="0" fillId="0" borderId="4" xfId="0" applyNumberForma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A24" workbookViewId="0">
      <selection activeCell="C34" sqref="C34"/>
    </sheetView>
  </sheetViews>
  <sheetFormatPr defaultRowHeight="15" x14ac:dyDescent="0.25"/>
  <cols>
    <col min="2" max="2" width="68.42578125" bestFit="1" customWidth="1"/>
    <col min="3" max="4" width="8" bestFit="1" customWidth="1"/>
    <col min="5" max="6" width="11" bestFit="1" customWidth="1"/>
  </cols>
  <sheetData>
    <row r="2" spans="2:5" x14ac:dyDescent="0.25">
      <c r="B2" s="6" t="s">
        <v>0</v>
      </c>
      <c r="C2" s="19" t="s">
        <v>1</v>
      </c>
      <c r="D2" s="20"/>
      <c r="E2" s="21"/>
    </row>
    <row r="3" spans="2:5" x14ac:dyDescent="0.25">
      <c r="B3" s="5" t="s">
        <v>21</v>
      </c>
      <c r="C3" s="2" t="s">
        <v>2</v>
      </c>
      <c r="D3" s="2" t="s">
        <v>3</v>
      </c>
      <c r="E3" s="2" t="s">
        <v>4</v>
      </c>
    </row>
    <row r="4" spans="2:5" x14ac:dyDescent="0.25">
      <c r="B4" s="7" t="s">
        <v>5</v>
      </c>
      <c r="C4" s="8"/>
      <c r="D4" s="8"/>
      <c r="E4" s="8"/>
    </row>
    <row r="5" spans="2:5" x14ac:dyDescent="0.25">
      <c r="B5" s="8" t="s">
        <v>6</v>
      </c>
      <c r="C5" s="8">
        <v>7.6</v>
      </c>
      <c r="D5" s="8">
        <v>8</v>
      </c>
      <c r="E5" s="8">
        <v>9.18</v>
      </c>
    </row>
    <row r="6" spans="2:5" x14ac:dyDescent="0.25">
      <c r="B6" s="8" t="s">
        <v>7</v>
      </c>
      <c r="C6" s="8">
        <v>961</v>
      </c>
      <c r="D6" s="8">
        <v>931</v>
      </c>
      <c r="E6" s="8">
        <v>791</v>
      </c>
    </row>
    <row r="7" spans="2:5" x14ac:dyDescent="0.25">
      <c r="B7" s="8" t="s">
        <v>8</v>
      </c>
      <c r="C7" s="8">
        <v>268</v>
      </c>
      <c r="D7" s="8">
        <v>213</v>
      </c>
      <c r="E7" s="8">
        <v>170</v>
      </c>
    </row>
    <row r="8" spans="2:5" ht="17.25" x14ac:dyDescent="0.4">
      <c r="B8" s="22" t="s">
        <v>9</v>
      </c>
      <c r="C8" s="23">
        <f>(C5*(C6+C7))</f>
        <v>9340.4</v>
      </c>
      <c r="D8" s="23">
        <f>(D5*(D6+D7))</f>
        <v>9152</v>
      </c>
      <c r="E8" s="23">
        <f>(E5*(E6+E7))</f>
        <v>8821.98</v>
      </c>
    </row>
    <row r="9" spans="2:5" x14ac:dyDescent="0.25">
      <c r="B9" s="8"/>
      <c r="C9" s="8"/>
      <c r="D9" s="8"/>
      <c r="E9" s="8"/>
    </row>
    <row r="10" spans="2:5" x14ac:dyDescent="0.25">
      <c r="B10" s="1" t="s">
        <v>10</v>
      </c>
      <c r="C10" s="1">
        <v>850</v>
      </c>
      <c r="D10" s="1">
        <v>943</v>
      </c>
      <c r="E10" s="1">
        <v>815</v>
      </c>
    </row>
    <row r="11" spans="2:5" x14ac:dyDescent="0.25">
      <c r="B11" s="8"/>
      <c r="C11" s="8"/>
      <c r="D11" s="8"/>
      <c r="E11" s="8"/>
    </row>
    <row r="12" spans="2:5" x14ac:dyDescent="0.25">
      <c r="B12" s="7" t="s">
        <v>11</v>
      </c>
      <c r="C12" s="8"/>
      <c r="D12" s="8"/>
      <c r="E12" s="8"/>
    </row>
    <row r="13" spans="2:5" x14ac:dyDescent="0.25">
      <c r="B13" s="8" t="s">
        <v>6</v>
      </c>
      <c r="C13" s="8">
        <v>6.9</v>
      </c>
      <c r="D13" s="8">
        <v>7.7</v>
      </c>
      <c r="E13" s="8">
        <v>8.23</v>
      </c>
    </row>
    <row r="14" spans="2:5" x14ac:dyDescent="0.25">
      <c r="B14" s="8" t="s">
        <v>7</v>
      </c>
      <c r="C14" s="8">
        <v>724</v>
      </c>
      <c r="D14" s="8">
        <v>696</v>
      </c>
      <c r="E14" s="8">
        <v>659</v>
      </c>
    </row>
    <row r="15" spans="2:5" x14ac:dyDescent="0.25">
      <c r="B15" s="8" t="s">
        <v>8</v>
      </c>
      <c r="C15" s="8">
        <v>224</v>
      </c>
      <c r="D15" s="8">
        <v>154</v>
      </c>
      <c r="E15" s="8">
        <v>137</v>
      </c>
    </row>
    <row r="16" spans="2:5" ht="17.25" x14ac:dyDescent="0.4">
      <c r="B16" s="22" t="s">
        <v>9</v>
      </c>
      <c r="C16" s="23">
        <f>(C13*(C14+C15))</f>
        <v>6541.2000000000007</v>
      </c>
      <c r="D16" s="23">
        <f>(D13*(D14+D15))</f>
        <v>6545</v>
      </c>
      <c r="E16" s="23">
        <f>(E13*(E14+E15))</f>
        <v>6551.08</v>
      </c>
    </row>
    <row r="17" spans="2:5" x14ac:dyDescent="0.25">
      <c r="B17" s="8"/>
      <c r="C17" s="8"/>
      <c r="D17" s="8"/>
      <c r="E17" s="8"/>
    </row>
    <row r="18" spans="2:5" x14ac:dyDescent="0.25">
      <c r="B18" s="7" t="s">
        <v>12</v>
      </c>
      <c r="C18" s="8"/>
      <c r="D18" s="8"/>
      <c r="E18" s="8"/>
    </row>
    <row r="19" spans="2:5" x14ac:dyDescent="0.25">
      <c r="B19" s="8" t="s">
        <v>6</v>
      </c>
      <c r="C19" s="8">
        <v>4.7</v>
      </c>
      <c r="D19" s="8">
        <v>4.5</v>
      </c>
      <c r="E19" s="8">
        <v>0</v>
      </c>
    </row>
    <row r="20" spans="2:5" x14ac:dyDescent="0.25">
      <c r="B20" s="8" t="s">
        <v>7</v>
      </c>
      <c r="C20" s="8">
        <v>759</v>
      </c>
      <c r="D20" s="8">
        <v>656</v>
      </c>
      <c r="E20" s="8"/>
    </row>
    <row r="21" spans="2:5" x14ac:dyDescent="0.25">
      <c r="B21" s="8" t="s">
        <v>8</v>
      </c>
      <c r="C21" s="8">
        <v>276</v>
      </c>
      <c r="D21" s="8">
        <v>266</v>
      </c>
      <c r="E21" s="8"/>
    </row>
    <row r="22" spans="2:5" x14ac:dyDescent="0.25">
      <c r="B22" s="3" t="s">
        <v>9</v>
      </c>
      <c r="C22" s="4">
        <f>(C19*(C20+C21))</f>
        <v>4864.5</v>
      </c>
      <c r="D22" s="4">
        <f>(D19*(D20+D21))</f>
        <v>4149</v>
      </c>
      <c r="E22" s="4">
        <f>(E19*(E20+E21))</f>
        <v>0</v>
      </c>
    </row>
    <row r="23" spans="2:5" x14ac:dyDescent="0.25">
      <c r="B23" s="8"/>
      <c r="C23" s="8"/>
      <c r="D23" s="8"/>
      <c r="E23" s="8"/>
    </row>
    <row r="24" spans="2:5" x14ac:dyDescent="0.25">
      <c r="B24" s="9" t="s">
        <v>13</v>
      </c>
      <c r="C24" s="10">
        <f>C8+C10+C16+C22</f>
        <v>21596.1</v>
      </c>
      <c r="D24" s="10">
        <f>D8+D10+D16+D22-400</f>
        <v>20389</v>
      </c>
      <c r="E24" s="10">
        <f t="shared" ref="E24:F24" si="0">E8+E10+E16+E22</f>
        <v>16188.06</v>
      </c>
    </row>
    <row r="25" spans="2:5" x14ac:dyDescent="0.25">
      <c r="B25" s="11" t="s">
        <v>14</v>
      </c>
      <c r="C25" s="8">
        <f>16944-2671</f>
        <v>14273</v>
      </c>
      <c r="D25" s="8">
        <f>16928-2281+86</f>
        <v>14733</v>
      </c>
      <c r="E25" s="8">
        <f>9880-1115+108</f>
        <v>8873</v>
      </c>
    </row>
    <row r="26" spans="2:5" x14ac:dyDescent="0.25">
      <c r="B26" s="8" t="s">
        <v>15</v>
      </c>
      <c r="C26" s="12">
        <f>C24-C25</f>
        <v>7323.0999999999985</v>
      </c>
      <c r="D26" s="12">
        <f>D24-D25</f>
        <v>5656</v>
      </c>
      <c r="E26" s="12">
        <f>E24-E25</f>
        <v>7315.0599999999995</v>
      </c>
    </row>
    <row r="27" spans="2:5" x14ac:dyDescent="0.25">
      <c r="B27" s="8" t="s">
        <v>16</v>
      </c>
      <c r="C27" s="8">
        <v>2671</v>
      </c>
      <c r="D27" s="8">
        <v>2281</v>
      </c>
      <c r="E27" s="8">
        <v>1115</v>
      </c>
    </row>
    <row r="28" spans="2:5" x14ac:dyDescent="0.25">
      <c r="B28" s="8" t="s">
        <v>17</v>
      </c>
      <c r="C28" s="12">
        <f>C26-C27</f>
        <v>4652.0999999999985</v>
      </c>
      <c r="D28" s="12">
        <f>D26-D27</f>
        <v>3375</v>
      </c>
      <c r="E28" s="12">
        <f>E26-E27</f>
        <v>6200.0599999999995</v>
      </c>
    </row>
    <row r="29" spans="2:5" x14ac:dyDescent="0.25">
      <c r="B29" s="8" t="s">
        <v>18</v>
      </c>
      <c r="C29" s="8">
        <v>638</v>
      </c>
      <c r="D29" s="8">
        <v>955</v>
      </c>
      <c r="E29" s="8">
        <v>1569</v>
      </c>
    </row>
    <row r="30" spans="2:5" x14ac:dyDescent="0.25">
      <c r="B30" s="8" t="s">
        <v>19</v>
      </c>
      <c r="C30" s="12">
        <f>C28+C29</f>
        <v>5290.0999999999985</v>
      </c>
      <c r="D30" s="12">
        <f>D28+D29</f>
        <v>4330</v>
      </c>
      <c r="E30" s="12">
        <f>E28+E29</f>
        <v>7769.0599999999995</v>
      </c>
    </row>
    <row r="31" spans="2:5" x14ac:dyDescent="0.25">
      <c r="B31" s="8"/>
      <c r="C31" s="8"/>
      <c r="D31" s="8"/>
      <c r="E31" s="8"/>
    </row>
    <row r="32" spans="2:5" x14ac:dyDescent="0.25">
      <c r="B32" s="7" t="s">
        <v>20</v>
      </c>
      <c r="C32" s="12"/>
      <c r="D32" s="12"/>
      <c r="E32" s="12"/>
    </row>
    <row r="33" spans="2:5" x14ac:dyDescent="0.25">
      <c r="B33" s="13" t="s">
        <v>13</v>
      </c>
      <c r="C33" s="14">
        <f>C22</f>
        <v>4864.5</v>
      </c>
      <c r="D33" s="14">
        <f>D22</f>
        <v>4149</v>
      </c>
      <c r="E33" s="8"/>
    </row>
    <row r="34" spans="2:5" x14ac:dyDescent="0.25">
      <c r="B34" s="15" t="s">
        <v>14</v>
      </c>
      <c r="C34" s="8">
        <f>C25-E25</f>
        <v>5400</v>
      </c>
      <c r="D34" s="8">
        <f>D25-E25</f>
        <v>5860</v>
      </c>
      <c r="E34" s="8"/>
    </row>
    <row r="35" spans="2:5" x14ac:dyDescent="0.25">
      <c r="B35" s="13" t="s">
        <v>15</v>
      </c>
      <c r="C35" s="12">
        <f>C33-C34</f>
        <v>-535.5</v>
      </c>
      <c r="D35" s="12">
        <f>D33-D34</f>
        <v>-1711</v>
      </c>
      <c r="E35" s="8"/>
    </row>
    <row r="36" spans="2:5" x14ac:dyDescent="0.25">
      <c r="B36" s="13" t="s">
        <v>16</v>
      </c>
      <c r="C36" s="8">
        <f>C27-E27</f>
        <v>1556</v>
      </c>
      <c r="D36" s="8">
        <f>D27-F27</f>
        <v>2281</v>
      </c>
      <c r="E36" s="8"/>
    </row>
    <row r="37" spans="2:5" x14ac:dyDescent="0.25">
      <c r="B37" s="16" t="s">
        <v>17</v>
      </c>
      <c r="C37" s="17">
        <f>C35-C36</f>
        <v>-2091.5</v>
      </c>
      <c r="D37" s="17">
        <f>D35-D36</f>
        <v>-3992</v>
      </c>
      <c r="E37" s="1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R Mugi</dc:creator>
  <cp:lastModifiedBy>Manoj R Mugi</cp:lastModifiedBy>
  <dcterms:created xsi:type="dcterms:W3CDTF">2018-03-24T15:02:13Z</dcterms:created>
  <dcterms:modified xsi:type="dcterms:W3CDTF">2018-03-24T15:28:12Z</dcterms:modified>
</cp:coreProperties>
</file>