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Stock Market\Buyback\"/>
    </mc:Choice>
  </mc:AlternateContent>
  <xr:revisionPtr revIDLastSave="0" documentId="13_ncr:1_{135BB4F7-1C25-466C-B250-C0D4804F104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B Analysi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5" i="1"/>
  <c r="D14" i="1"/>
  <c r="D18" i="1" s="1"/>
  <c r="D13" i="1"/>
  <c r="D10" i="1"/>
  <c r="D7" i="1"/>
  <c r="C17" i="1"/>
  <c r="C15" i="1"/>
  <c r="C14" i="1"/>
  <c r="C18" i="1" s="1"/>
  <c r="C13" i="1"/>
  <c r="C10" i="1"/>
  <c r="C7" i="1"/>
</calcChain>
</file>

<file path=xl/sharedStrings.xml><?xml version="1.0" encoding="utf-8"?>
<sst xmlns="http://schemas.openxmlformats.org/spreadsheetml/2006/main" count="18" uniqueCount="18">
  <si>
    <t>BB Analysis</t>
  </si>
  <si>
    <t>BB size Nos</t>
  </si>
  <si>
    <t>BB Size in Cr</t>
  </si>
  <si>
    <t>CMP</t>
  </si>
  <si>
    <t>BB Price</t>
  </si>
  <si>
    <t>Premium %</t>
  </si>
  <si>
    <t>Mkt Cap in Cr</t>
  </si>
  <si>
    <t>BB to Mkt Cap</t>
  </si>
  <si>
    <t>Total Share in Cr</t>
  </si>
  <si>
    <t>BB Retail Size (BB T*15%)</t>
  </si>
  <si>
    <t>Retail % to total shares</t>
  </si>
  <si>
    <t>Wipro</t>
  </si>
  <si>
    <t>L&amp;T</t>
  </si>
  <si>
    <t>Actual Success R for Retail</t>
  </si>
  <si>
    <t>Estimated Success Ratio for Retail</t>
  </si>
  <si>
    <t>BB size to Total Share in %</t>
  </si>
  <si>
    <t>Retail 2 Lacs nos of max share to participate in BB</t>
  </si>
  <si>
    <t>Retail under 2 lacs (Data taken from BSE)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</si>
</sst>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5"/>
  <sheetViews>
    <sheetView tabSelected="1" topLeftCell="B3" zoomScale="90" zoomScaleNormal="90" workbookViewId="0">
      <selection activeCell="D19" sqref="D19"/>
    </sheetView>
  </sheetViews>
  <sheetFormatPr defaultRowHeight="14.5" x14ac:dyDescent="0.35"/>
  <cols>
    <col min="2" max="2" width="43.81640625" style="3" bestFit="1" customWidth="1"/>
    <col min="3" max="3" width="10" bestFit="1" customWidth="1"/>
    <col min="4" max="6" width="10" customWidth="1"/>
  </cols>
  <sheetData>
    <row r="2" spans="2:11" x14ac:dyDescent="0.35">
      <c r="B2" s="3" t="s">
        <v>0</v>
      </c>
    </row>
    <row r="4" spans="2:11" x14ac:dyDescent="0.35">
      <c r="C4" t="s">
        <v>11</v>
      </c>
      <c r="D4" t="s">
        <v>12</v>
      </c>
    </row>
    <row r="5" spans="2:11" x14ac:dyDescent="0.35">
      <c r="B5" s="3" t="s">
        <v>1</v>
      </c>
      <c r="C5">
        <v>269662921</v>
      </c>
      <c r="D5">
        <v>33333333</v>
      </c>
    </row>
    <row r="6" spans="2:11" x14ac:dyDescent="0.35">
      <c r="B6" s="3" t="s">
        <v>8</v>
      </c>
      <c r="C6">
        <v>549</v>
      </c>
      <c r="D6">
        <v>141</v>
      </c>
    </row>
    <row r="7" spans="2:11" x14ac:dyDescent="0.35">
      <c r="B7" s="3" t="s">
        <v>15</v>
      </c>
      <c r="C7" s="1">
        <f>C5*100/(C6*10000000)</f>
        <v>4.9118929143897994</v>
      </c>
      <c r="D7" s="1">
        <f>D5*100/(D6*10000000)</f>
        <v>2.3640661702127659</v>
      </c>
      <c r="E7" s="1"/>
      <c r="F7" s="1"/>
      <c r="H7" s="1"/>
      <c r="I7" s="1"/>
      <c r="J7" s="1"/>
      <c r="K7" s="1"/>
    </row>
    <row r="8" spans="2:11" x14ac:dyDescent="0.35">
      <c r="B8" s="3" t="s">
        <v>6</v>
      </c>
      <c r="C8">
        <v>205446</v>
      </c>
      <c r="D8">
        <v>373812</v>
      </c>
    </row>
    <row r="9" spans="2:11" x14ac:dyDescent="0.35">
      <c r="B9" s="3" t="s">
        <v>2</v>
      </c>
      <c r="C9">
        <v>12000</v>
      </c>
      <c r="D9">
        <v>10000</v>
      </c>
    </row>
    <row r="10" spans="2:11" x14ac:dyDescent="0.35">
      <c r="B10" s="3" t="s">
        <v>7</v>
      </c>
      <c r="C10" s="1">
        <f>C9*100/C8</f>
        <v>5.8409509068076284</v>
      </c>
      <c r="D10" s="1">
        <f>D9*100/D8</f>
        <v>2.6751415149861426</v>
      </c>
      <c r="E10" s="1"/>
      <c r="F10" s="1"/>
      <c r="H10" s="1"/>
      <c r="I10" s="1"/>
      <c r="J10" s="1"/>
      <c r="K10" s="1"/>
    </row>
    <row r="11" spans="2:11" x14ac:dyDescent="0.35">
      <c r="B11" s="3" t="s">
        <v>3</v>
      </c>
      <c r="C11">
        <v>374</v>
      </c>
      <c r="D11">
        <v>2660</v>
      </c>
    </row>
    <row r="12" spans="2:11" x14ac:dyDescent="0.35">
      <c r="B12" s="3" t="s">
        <v>4</v>
      </c>
      <c r="C12">
        <v>445</v>
      </c>
      <c r="D12">
        <v>3000</v>
      </c>
    </row>
    <row r="13" spans="2:11" x14ac:dyDescent="0.35">
      <c r="B13" s="3" t="s">
        <v>5</v>
      </c>
      <c r="C13" s="1">
        <f t="shared" ref="C13" si="0">(C12-C11)*100/C11</f>
        <v>18.983957219251337</v>
      </c>
      <c r="D13" s="1">
        <f t="shared" ref="D13" si="1">(D12-D11)*100/D11</f>
        <v>12.781954887218046</v>
      </c>
      <c r="E13" s="1"/>
      <c r="F13" s="1"/>
      <c r="H13" s="1"/>
      <c r="I13" s="1"/>
      <c r="J13" s="1"/>
      <c r="K13" s="1"/>
    </row>
    <row r="14" spans="2:11" x14ac:dyDescent="0.35">
      <c r="B14" s="3" t="s">
        <v>9</v>
      </c>
      <c r="C14">
        <f t="shared" ref="C14:D14" si="2">C5*15/100</f>
        <v>40449438.149999999</v>
      </c>
      <c r="D14">
        <f t="shared" si="2"/>
        <v>4999999.95</v>
      </c>
    </row>
    <row r="15" spans="2:11" x14ac:dyDescent="0.35">
      <c r="B15" s="3" t="s">
        <v>16</v>
      </c>
      <c r="C15" s="2">
        <f>200000/C11</f>
        <v>534.75935828877004</v>
      </c>
      <c r="D15" s="2">
        <f>200000/D11</f>
        <v>75.187969924812023</v>
      </c>
      <c r="E15" s="2"/>
      <c r="F15" s="2"/>
      <c r="H15" s="2"/>
      <c r="I15" s="2"/>
      <c r="J15" s="2"/>
      <c r="K15" s="2"/>
    </row>
    <row r="16" spans="2:11" x14ac:dyDescent="0.35">
      <c r="B16" s="3" t="s">
        <v>17</v>
      </c>
      <c r="C16">
        <v>284151674</v>
      </c>
      <c r="D16">
        <v>257066563</v>
      </c>
    </row>
    <row r="17" spans="2:11" x14ac:dyDescent="0.35">
      <c r="B17" s="3" t="s">
        <v>10</v>
      </c>
      <c r="C17" s="1">
        <f>(C16*100)/(C6*10000000)</f>
        <v>5.1758046265938074</v>
      </c>
      <c r="D17" s="1">
        <f>(D16*100)/(D6*10000000)</f>
        <v>18.231671134751775</v>
      </c>
      <c r="E17" s="1"/>
      <c r="F17" s="1"/>
      <c r="H17" s="1"/>
      <c r="I17" s="1"/>
      <c r="J17" s="1"/>
      <c r="K17" s="1"/>
    </row>
    <row r="18" spans="2:11" x14ac:dyDescent="0.35">
      <c r="B18" s="3" t="s">
        <v>14</v>
      </c>
      <c r="C18" s="1">
        <f t="shared" ref="C18:D18" si="3">C14*100/C16</f>
        <v>14.235157435672894</v>
      </c>
      <c r="D18" s="1">
        <f t="shared" si="3"/>
        <v>1.9450215118019842</v>
      </c>
      <c r="E18" s="1"/>
      <c r="F18" s="1"/>
      <c r="H18" s="1"/>
      <c r="I18" s="1"/>
      <c r="J18" s="1"/>
      <c r="K18" s="1"/>
    </row>
    <row r="19" spans="2:11" x14ac:dyDescent="0.35">
      <c r="B19" s="3" t="s">
        <v>13</v>
      </c>
      <c r="C19">
        <v>77.400000000000006</v>
      </c>
    </row>
    <row r="20" spans="2:11" x14ac:dyDescent="0.35">
      <c r="I20" s="4"/>
    </row>
    <row r="21" spans="2:11" x14ac:dyDescent="0.35">
      <c r="I21" s="4"/>
    </row>
    <row r="22" spans="2:11" x14ac:dyDescent="0.35">
      <c r="C22" s="1"/>
      <c r="D22" s="1"/>
      <c r="E22" s="1"/>
      <c r="F22" s="1"/>
      <c r="I22" s="4"/>
      <c r="K22" s="1"/>
    </row>
    <row r="23" spans="2:11" x14ac:dyDescent="0.35">
      <c r="C23" s="1"/>
      <c r="D23" s="1"/>
      <c r="E23" s="1"/>
      <c r="F23" s="1"/>
      <c r="I23" s="1"/>
      <c r="J23" s="1"/>
      <c r="K23" s="1"/>
    </row>
    <row r="24" spans="2:11" x14ac:dyDescent="0.35">
      <c r="C24" s="1"/>
      <c r="D24" s="1"/>
      <c r="E24" s="1"/>
      <c r="F24" s="1"/>
    </row>
    <row r="25" spans="2:11" x14ac:dyDescent="0.35">
      <c r="C25" s="1"/>
      <c r="D25" s="1"/>
      <c r="E25" s="1"/>
      <c r="F2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Radhey Patel</dc:creator>
  <cp:lastModifiedBy>deven patel</cp:lastModifiedBy>
  <dcterms:created xsi:type="dcterms:W3CDTF">2015-06-05T18:17:20Z</dcterms:created>
  <dcterms:modified xsi:type="dcterms:W3CDTF">2023-07-26T11:25:49Z</dcterms:modified>
</cp:coreProperties>
</file>