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beria/Downloads/"/>
    </mc:Choice>
  </mc:AlternateContent>
  <xr:revisionPtr revIDLastSave="0" documentId="13_ncr:1_{A28C5B77-D455-3C4E-8B7D-20B81EFD40B2}" xr6:coauthVersionLast="36" xr6:coauthVersionMax="36" xr10:uidLastSave="{00000000-0000-0000-0000-000000000000}"/>
  <bookViews>
    <workbookView xWindow="3820" yWindow="460" windowWidth="36860" windowHeight="21880" xr2:uid="{AFF6C83E-F569-944D-9F5E-EA209FC3C42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P14" i="1"/>
  <c r="O13" i="1"/>
  <c r="P13" i="1"/>
  <c r="P2" i="1"/>
  <c r="P12" i="1"/>
  <c r="P11" i="1"/>
  <c r="P10" i="1"/>
  <c r="P9" i="1"/>
  <c r="P8" i="1"/>
  <c r="P7" i="1"/>
  <c r="P6" i="1"/>
  <c r="P5" i="1"/>
  <c r="P4" i="1"/>
  <c r="P3" i="1"/>
  <c r="L2" i="1"/>
  <c r="L8" i="1"/>
  <c r="L7" i="1"/>
  <c r="D11" i="1"/>
  <c r="K11" i="1" s="1"/>
  <c r="D4" i="1"/>
  <c r="K4" i="1" s="1"/>
  <c r="D2" i="1"/>
  <c r="K2" i="1" s="1"/>
  <c r="D8" i="1"/>
  <c r="K8" i="1" s="1"/>
  <c r="D7" i="1"/>
  <c r="K7" i="1" s="1"/>
  <c r="D10" i="1"/>
  <c r="K10" i="1" s="1"/>
  <c r="D3" i="1"/>
  <c r="K3" i="1" s="1"/>
  <c r="D9" i="1"/>
  <c r="K9" i="1" s="1"/>
  <c r="D6" i="1"/>
  <c r="K6" i="1" s="1"/>
  <c r="D5" i="1"/>
  <c r="K5" i="1" s="1"/>
  <c r="D12" i="1"/>
  <c r="K12" i="1" s="1"/>
  <c r="M9" i="1" l="1"/>
  <c r="M3" i="1"/>
  <c r="M10" i="1"/>
  <c r="M7" i="1"/>
  <c r="L12" i="1"/>
  <c r="M8" i="1"/>
  <c r="L11" i="1"/>
  <c r="L9" i="1"/>
  <c r="M12" i="1"/>
  <c r="M2" i="1"/>
  <c r="L4" i="1"/>
  <c r="L6" i="1"/>
  <c r="L3" i="1"/>
  <c r="M5" i="1"/>
  <c r="M4" i="1"/>
  <c r="L5" i="1"/>
  <c r="L10" i="1"/>
  <c r="M6" i="1"/>
  <c r="M11" i="1"/>
</calcChain>
</file>

<file path=xl/sharedStrings.xml><?xml version="1.0" encoding="utf-8"?>
<sst xmlns="http://schemas.openxmlformats.org/spreadsheetml/2006/main" count="29" uniqueCount="29">
  <si>
    <t>Business</t>
  </si>
  <si>
    <t>Mayur</t>
  </si>
  <si>
    <t>Astral</t>
  </si>
  <si>
    <t>Ajanta</t>
  </si>
  <si>
    <t>Atul Auto</t>
  </si>
  <si>
    <t>PI Ind</t>
  </si>
  <si>
    <t>Kaveri</t>
  </si>
  <si>
    <t>PolyMed</t>
  </si>
  <si>
    <t>Shilpa</t>
  </si>
  <si>
    <t>Avanti</t>
  </si>
  <si>
    <t>Alembic Ph</t>
  </si>
  <si>
    <t>SCUF</t>
  </si>
  <si>
    <t>Entry Date</t>
  </si>
  <si>
    <t>Exit date</t>
  </si>
  <si>
    <t>FY14 earnings (cr.)</t>
  </si>
  <si>
    <t>Current earnings (cr.)</t>
  </si>
  <si>
    <t>Holding period (yrs.)</t>
  </si>
  <si>
    <t>Price then</t>
  </si>
  <si>
    <t>Price now</t>
  </si>
  <si>
    <t>IRR returns</t>
  </si>
  <si>
    <t>PE/PB then</t>
  </si>
  <si>
    <t>PE/PB now</t>
  </si>
  <si>
    <t>Price returns</t>
  </si>
  <si>
    <t>Earning returns</t>
  </si>
  <si>
    <t>P/E returns</t>
  </si>
  <si>
    <t>Projected returns then</t>
  </si>
  <si>
    <t xml:space="preserve">Invested </t>
  </si>
  <si>
    <t>Worth</t>
  </si>
  <si>
    <t>Nifty returns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</si>
</sst>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5"/>
      <color rgb="FF404040"/>
      <name val="Helvetica"/>
      <family val="2"/>
    </font>
    <font>
      <b/>
      <sz val="15"/>
      <color rgb="FF404040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9" fontId="3" fillId="0" borderId="0" xfId="0" applyNumberFormat="1" applyFont="1"/>
    <xf numFmtId="0" fontId="4" fillId="0" borderId="0" xfId="0" applyFont="1"/>
    <xf numFmtId="0" fontId="2" fillId="0" borderId="0" xfId="0" applyFont="1"/>
    <xf numFmtId="14" fontId="3" fillId="0" borderId="0" xfId="0" applyNumberFormat="1" applyFont="1"/>
    <xf numFmtId="43" fontId="4" fillId="0" borderId="0" xfId="1" applyFont="1"/>
    <xf numFmtId="43" fontId="3" fillId="0" borderId="0" xfId="1" applyFont="1"/>
    <xf numFmtId="43" fontId="0" fillId="0" borderId="0" xfId="1" applyFont="1"/>
    <xf numFmtId="10" fontId="4" fillId="0" borderId="0" xfId="2" applyNumberFormat="1" applyFont="1"/>
    <xf numFmtId="10" fontId="3" fillId="0" borderId="0" xfId="2" applyNumberFormat="1" applyFont="1"/>
    <xf numFmtId="10" fontId="0" fillId="0" borderId="0" xfId="2" applyNumberFormat="1" applyFont="1"/>
    <xf numFmtId="43" fontId="3" fillId="0" borderId="0" xfId="1" applyFont="1" applyFill="1"/>
    <xf numFmtId="10" fontId="3" fillId="0" borderId="0" xfId="2" applyNumberFormat="1" applyFont="1" applyFill="1"/>
    <xf numFmtId="9" fontId="4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1F1D9-10E2-494F-85A9-37F07662959C}">
  <dimension ref="A1:P16"/>
  <sheetViews>
    <sheetView tabSelected="1" workbookViewId="0">
      <selection activeCell="K7" sqref="K7"/>
    </sheetView>
  </sheetViews>
  <sheetFormatPr baseColWidth="10" defaultRowHeight="19"/>
  <cols>
    <col min="1" max="1" width="13.5" bestFit="1" customWidth="1"/>
    <col min="2" max="3" width="14.6640625" customWidth="1"/>
    <col min="4" max="4" width="25.33203125" style="8" customWidth="1"/>
    <col min="5" max="6" width="14.6640625" style="8" customWidth="1"/>
    <col min="7" max="7" width="15.83203125" style="8" bestFit="1" customWidth="1"/>
    <col min="8" max="8" width="15.6640625" style="8" bestFit="1" customWidth="1"/>
    <col min="9" max="9" width="24.83203125" style="8" bestFit="1" customWidth="1"/>
    <col min="10" max="10" width="28.1640625" style="8" bestFit="1" customWidth="1"/>
    <col min="11" max="11" width="18.5" style="11" bestFit="1" customWidth="1"/>
    <col min="12" max="12" width="19.6640625" style="10" bestFit="1" customWidth="1"/>
    <col min="13" max="13" width="14.33203125" style="2" bestFit="1" customWidth="1"/>
    <col min="14" max="14" width="27.83203125" bestFit="1" customWidth="1"/>
    <col min="15" max="15" width="16" style="6" bestFit="1" customWidth="1"/>
    <col min="16" max="16" width="14.5" style="6" bestFit="1" customWidth="1"/>
  </cols>
  <sheetData>
    <row r="1" spans="1:16" s="4" customFormat="1">
      <c r="A1" s="3" t="s">
        <v>0</v>
      </c>
      <c r="B1" s="3" t="s">
        <v>12</v>
      </c>
      <c r="C1" s="3" t="s">
        <v>13</v>
      </c>
      <c r="D1" s="6" t="s">
        <v>16</v>
      </c>
      <c r="E1" s="6" t="s">
        <v>17</v>
      </c>
      <c r="F1" s="6" t="s">
        <v>18</v>
      </c>
      <c r="G1" s="6" t="s">
        <v>20</v>
      </c>
      <c r="H1" s="6" t="s">
        <v>21</v>
      </c>
      <c r="I1" s="6" t="s">
        <v>14</v>
      </c>
      <c r="J1" s="6" t="s">
        <v>15</v>
      </c>
      <c r="K1" s="9" t="s">
        <v>22</v>
      </c>
      <c r="L1" s="9" t="s">
        <v>23</v>
      </c>
      <c r="M1" s="14" t="s">
        <v>24</v>
      </c>
      <c r="N1" s="3" t="s">
        <v>25</v>
      </c>
      <c r="O1" s="6" t="s">
        <v>26</v>
      </c>
      <c r="P1" s="6" t="s">
        <v>27</v>
      </c>
    </row>
    <row r="2" spans="1:16">
      <c r="A2" s="1" t="s">
        <v>9</v>
      </c>
      <c r="B2" s="5">
        <v>41820</v>
      </c>
      <c r="C2" s="5">
        <v>43966</v>
      </c>
      <c r="D2" s="7">
        <f>(C2-B2)/365</f>
        <v>5.8794520547945206</v>
      </c>
      <c r="E2" s="7">
        <v>46</v>
      </c>
      <c r="F2" s="7">
        <v>422.15</v>
      </c>
      <c r="G2" s="12">
        <v>9.09</v>
      </c>
      <c r="H2" s="12">
        <v>17.559999999999999</v>
      </c>
      <c r="I2" s="12">
        <v>70</v>
      </c>
      <c r="J2" s="12">
        <v>328</v>
      </c>
      <c r="K2" s="13">
        <f>(F2/E2)^(1/D2)-1</f>
        <v>0.45794544254669578</v>
      </c>
      <c r="L2" s="10">
        <f>(J2/I2)^(1/D2)-1</f>
        <v>0.30043350181239803</v>
      </c>
      <c r="M2" s="2">
        <f>(H2/G2)^(1/D2)-1</f>
        <v>0.11850335812455581</v>
      </c>
      <c r="N2" s="2">
        <v>0.15</v>
      </c>
      <c r="O2" s="7">
        <v>10000</v>
      </c>
      <c r="P2" s="7">
        <f>O2*F2/E2</f>
        <v>91771.739130434784</v>
      </c>
    </row>
    <row r="3" spans="1:16">
      <c r="A3" s="1" t="s">
        <v>5</v>
      </c>
      <c r="B3" s="5">
        <v>41820</v>
      </c>
      <c r="C3" s="5">
        <v>43966</v>
      </c>
      <c r="D3" s="7">
        <f>(C3-B3)/365</f>
        <v>5.8794520547945206</v>
      </c>
      <c r="E3" s="7">
        <v>334.65</v>
      </c>
      <c r="F3" s="7">
        <v>1486</v>
      </c>
      <c r="G3" s="12">
        <v>24.37</v>
      </c>
      <c r="H3" s="12">
        <v>43.54</v>
      </c>
      <c r="I3" s="12">
        <v>188</v>
      </c>
      <c r="J3" s="12">
        <v>472</v>
      </c>
      <c r="K3" s="13">
        <f>(F3/E3)^(1/D3)-1</f>
        <v>0.28859683679084736</v>
      </c>
      <c r="L3" s="10">
        <f>(J3/I3)^(1/D3)-1</f>
        <v>0.1694908764061136</v>
      </c>
      <c r="M3" s="2">
        <f>(H3/G3)^(1/D3)-1</f>
        <v>0.10373987330019441</v>
      </c>
      <c r="N3" s="2">
        <v>0.13</v>
      </c>
      <c r="O3" s="7">
        <v>10000</v>
      </c>
      <c r="P3" s="7">
        <f t="shared" ref="P3:P12" si="0">O3*F3/E3</f>
        <v>44404.601822799945</v>
      </c>
    </row>
    <row r="4" spans="1:16">
      <c r="A4" s="1" t="s">
        <v>10</v>
      </c>
      <c r="B4" s="5">
        <v>41820</v>
      </c>
      <c r="C4" s="5">
        <v>43966</v>
      </c>
      <c r="D4" s="7">
        <f>(C4-B4)/365</f>
        <v>5.8794520547945206</v>
      </c>
      <c r="E4" s="7">
        <v>266.25</v>
      </c>
      <c r="F4" s="7">
        <v>873.15</v>
      </c>
      <c r="G4" s="12">
        <v>21.35</v>
      </c>
      <c r="H4" s="12">
        <v>19.09</v>
      </c>
      <c r="I4" s="12">
        <v>236</v>
      </c>
      <c r="J4" s="12">
        <v>829</v>
      </c>
      <c r="K4" s="13">
        <f>(F4/E4)^(1/D4)-1</f>
        <v>0.22385265632298412</v>
      </c>
      <c r="L4" s="10">
        <f>(J4/I4)^(1/D4)-1</f>
        <v>0.2382404767716344</v>
      </c>
      <c r="M4" s="2">
        <f>(H4/G4)^(1/D4)-1</f>
        <v>-1.8850261157311365E-2</v>
      </c>
      <c r="N4" s="2">
        <v>0.16</v>
      </c>
      <c r="O4" s="7">
        <v>10000</v>
      </c>
      <c r="P4" s="7">
        <f t="shared" si="0"/>
        <v>32794.366197183095</v>
      </c>
    </row>
    <row r="5" spans="1:16">
      <c r="A5" s="1" t="s">
        <v>2</v>
      </c>
      <c r="B5" s="5">
        <v>41820</v>
      </c>
      <c r="C5" s="5">
        <v>43966</v>
      </c>
      <c r="D5" s="7">
        <f>(C5-B5)/365</f>
        <v>5.8794520547945206</v>
      </c>
      <c r="E5" s="7">
        <v>280.60000000000002</v>
      </c>
      <c r="F5" s="7">
        <v>864.35</v>
      </c>
      <c r="G5" s="12">
        <v>49.18</v>
      </c>
      <c r="H5" s="12">
        <v>50.28</v>
      </c>
      <c r="I5" s="12">
        <v>79</v>
      </c>
      <c r="J5" s="12">
        <v>259</v>
      </c>
      <c r="K5" s="13">
        <f>(F5/E5)^(1/D5)-1</f>
        <v>0.21088616531331073</v>
      </c>
      <c r="L5" s="10">
        <f>(J5/I5)^(1/D5)-1</f>
        <v>0.22379199317982512</v>
      </c>
      <c r="M5" s="2">
        <f>(H5/G5)^(1/D5)-1</f>
        <v>3.7694007556712261E-3</v>
      </c>
      <c r="N5" s="2">
        <v>0.04</v>
      </c>
      <c r="O5" s="7">
        <v>10000</v>
      </c>
      <c r="P5" s="7">
        <f t="shared" si="0"/>
        <v>30803.635067712043</v>
      </c>
    </row>
    <row r="6" spans="1:16">
      <c r="A6" s="1" t="s">
        <v>3</v>
      </c>
      <c r="B6" s="5">
        <v>41820</v>
      </c>
      <c r="C6" s="5">
        <v>43966</v>
      </c>
      <c r="D6" s="7">
        <f>(C6-B6)/365</f>
        <v>5.8794520547945206</v>
      </c>
      <c r="E6" s="7">
        <v>656.86</v>
      </c>
      <c r="F6" s="7">
        <v>1497</v>
      </c>
      <c r="G6" s="12">
        <v>24.21</v>
      </c>
      <c r="H6" s="12">
        <v>30.49</v>
      </c>
      <c r="I6" s="12">
        <v>234</v>
      </c>
      <c r="J6" s="12">
        <v>427</v>
      </c>
      <c r="K6" s="13">
        <f>(F6/E6)^(1/D6)-1</f>
        <v>0.15039592391220014</v>
      </c>
      <c r="L6" s="10">
        <f>(J6/I6)^(1/D6)-1</f>
        <v>0.10771478566611692</v>
      </c>
      <c r="M6" s="2">
        <f>(H6/G6)^(1/D6)-1</f>
        <v>4.0006489572453896E-2</v>
      </c>
      <c r="N6" s="2">
        <v>0.14000000000000001</v>
      </c>
      <c r="O6" s="7">
        <v>10000</v>
      </c>
      <c r="P6" s="7">
        <f t="shared" si="0"/>
        <v>22790.244496544165</v>
      </c>
    </row>
    <row r="7" spans="1:16">
      <c r="A7" s="1" t="s">
        <v>7</v>
      </c>
      <c r="B7" s="5">
        <v>41820</v>
      </c>
      <c r="C7" s="5">
        <v>43966</v>
      </c>
      <c r="D7" s="7">
        <f>(C7-B7)/365</f>
        <v>5.8794520547945206</v>
      </c>
      <c r="E7" s="7">
        <v>122.26</v>
      </c>
      <c r="F7" s="7">
        <v>277.7</v>
      </c>
      <c r="G7" s="12">
        <v>25.73</v>
      </c>
      <c r="H7" s="12">
        <v>25.87</v>
      </c>
      <c r="I7" s="12">
        <v>45</v>
      </c>
      <c r="J7" s="12">
        <v>95</v>
      </c>
      <c r="K7" s="13">
        <f>(F7/E7)^(1/D7)-1</f>
        <v>0.14973946186798703</v>
      </c>
      <c r="L7" s="10">
        <f>(J7/I7)^(1/D7)-1</f>
        <v>0.13551821337918857</v>
      </c>
      <c r="M7" s="2">
        <f>(H7/G7)^(1/D7)-1</f>
        <v>9.2336406961446293E-4</v>
      </c>
      <c r="N7" s="2">
        <v>0.11</v>
      </c>
      <c r="O7" s="7">
        <v>10000</v>
      </c>
      <c r="P7" s="7">
        <f t="shared" si="0"/>
        <v>22713.888434483884</v>
      </c>
    </row>
    <row r="8" spans="1:16">
      <c r="A8" s="1" t="s">
        <v>8</v>
      </c>
      <c r="B8" s="5">
        <v>41820</v>
      </c>
      <c r="C8" s="5">
        <v>43966</v>
      </c>
      <c r="D8" s="7">
        <f>(C8-B8)/365</f>
        <v>5.8794520547945206</v>
      </c>
      <c r="E8" s="7">
        <v>217.53</v>
      </c>
      <c r="F8" s="7">
        <v>359.5</v>
      </c>
      <c r="G8" s="12">
        <v>19.05</v>
      </c>
      <c r="H8" s="12">
        <v>20.100000000000001</v>
      </c>
      <c r="I8" s="12">
        <v>76</v>
      </c>
      <c r="J8" s="12">
        <v>145</v>
      </c>
      <c r="K8" s="13">
        <f>(F8/E8)^(1/D8)-1</f>
        <v>8.9203066048859636E-2</v>
      </c>
      <c r="L8" s="10">
        <f>(J8/I8)^(1/D8)-1</f>
        <v>0.11613771058274502</v>
      </c>
      <c r="M8" s="2">
        <f>(H8/G8)^(1/D8)-1</f>
        <v>9.1672254871042469E-3</v>
      </c>
      <c r="N8" s="2">
        <v>0.19</v>
      </c>
      <c r="O8" s="7">
        <v>10000</v>
      </c>
      <c r="P8" s="7">
        <f t="shared" si="0"/>
        <v>16526.456120994804</v>
      </c>
    </row>
    <row r="9" spans="1:16">
      <c r="A9" s="1" t="s">
        <v>4</v>
      </c>
      <c r="B9" s="5">
        <v>41820</v>
      </c>
      <c r="C9" s="5">
        <v>43966</v>
      </c>
      <c r="D9" s="7">
        <f>(C9-B9)/365</f>
        <v>5.8794520547945206</v>
      </c>
      <c r="E9" s="7">
        <v>265.18</v>
      </c>
      <c r="F9" s="7">
        <v>160.94999999999999</v>
      </c>
      <c r="G9" s="12">
        <v>20.12</v>
      </c>
      <c r="H9" s="12">
        <v>5.69</v>
      </c>
      <c r="I9" s="12">
        <v>30</v>
      </c>
      <c r="J9" s="12">
        <v>62</v>
      </c>
      <c r="K9" s="13">
        <f>(F9/E9)^(1/D9)-1</f>
        <v>-8.1419233492378451E-2</v>
      </c>
      <c r="L9" s="10">
        <f>(J9/I9)^(1/D9)-1</f>
        <v>0.13141626518215399</v>
      </c>
      <c r="M9" s="2">
        <f>(H9/G9)^(1/D9)-1</f>
        <v>-0.19331065356204569</v>
      </c>
      <c r="N9" s="2">
        <v>-0.01</v>
      </c>
      <c r="O9" s="7">
        <v>10000</v>
      </c>
      <c r="P9" s="7">
        <f t="shared" si="0"/>
        <v>6069.4622520552075</v>
      </c>
    </row>
    <row r="10" spans="1:16">
      <c r="A10" s="1" t="s">
        <v>6</v>
      </c>
      <c r="B10" s="5">
        <v>41820</v>
      </c>
      <c r="C10" s="5">
        <v>43966</v>
      </c>
      <c r="D10" s="7">
        <f>(C10-B10)/365</f>
        <v>5.8794520547945206</v>
      </c>
      <c r="E10" s="7">
        <v>761.6</v>
      </c>
      <c r="F10" s="7">
        <v>376.55</v>
      </c>
      <c r="G10" s="12">
        <v>23.6</v>
      </c>
      <c r="H10" s="12">
        <v>9.4499999999999993</v>
      </c>
      <c r="I10" s="12">
        <v>209</v>
      </c>
      <c r="J10" s="12">
        <v>240</v>
      </c>
      <c r="K10" s="13">
        <f>(F10/E10)^(1/D10)-1</f>
        <v>-0.1129040152939097</v>
      </c>
      <c r="L10" s="10">
        <f>(J10/I10)^(1/D10)-1</f>
        <v>2.3802252025635573E-2</v>
      </c>
      <c r="M10" s="2">
        <f>(H10/G10)^(1/D10)-1</f>
        <v>-0.14415517791365617</v>
      </c>
      <c r="N10" s="2">
        <v>0.1</v>
      </c>
      <c r="O10" s="7">
        <v>10000</v>
      </c>
      <c r="P10" s="7">
        <f t="shared" si="0"/>
        <v>4944.1964285714284</v>
      </c>
    </row>
    <row r="11" spans="1:16">
      <c r="A11" s="1" t="s">
        <v>11</v>
      </c>
      <c r="B11" s="5">
        <v>41820</v>
      </c>
      <c r="C11" s="5">
        <v>43966</v>
      </c>
      <c r="D11" s="7">
        <f>(C11-B11)/365</f>
        <v>5.8794520547945206</v>
      </c>
      <c r="E11" s="7">
        <v>1466.4</v>
      </c>
      <c r="F11" s="7">
        <v>704.25</v>
      </c>
      <c r="G11" s="12">
        <v>2.86</v>
      </c>
      <c r="H11" s="12">
        <v>0.66</v>
      </c>
      <c r="I11" s="12">
        <v>532</v>
      </c>
      <c r="J11" s="12">
        <v>1133</v>
      </c>
      <c r="K11" s="13">
        <f>(F11/E11)^(1/D11)-1</f>
        <v>-0.11727803849558438</v>
      </c>
      <c r="L11" s="10">
        <f>(J11/I11)^(1/D11)-1</f>
        <v>0.13721255450298164</v>
      </c>
      <c r="M11" s="2">
        <f>(H11/G11)^(1/D11)-1</f>
        <v>-0.22073202505565914</v>
      </c>
      <c r="N11" s="2">
        <v>-0.11</v>
      </c>
      <c r="O11" s="7">
        <v>10000</v>
      </c>
      <c r="P11" s="7">
        <f t="shared" si="0"/>
        <v>4802.5777414075283</v>
      </c>
    </row>
    <row r="12" spans="1:16">
      <c r="A12" s="1" t="s">
        <v>1</v>
      </c>
      <c r="B12" s="5">
        <v>41820</v>
      </c>
      <c r="C12" s="5">
        <v>43966</v>
      </c>
      <c r="D12" s="7">
        <f>(C12-B12)/365</f>
        <v>5.8794520547945206</v>
      </c>
      <c r="E12" s="7">
        <v>375.5</v>
      </c>
      <c r="F12" s="7">
        <v>148.94999999999999</v>
      </c>
      <c r="G12" s="7">
        <v>28.26</v>
      </c>
      <c r="H12" s="7">
        <v>8.86</v>
      </c>
      <c r="I12" s="7">
        <v>57</v>
      </c>
      <c r="J12" s="7">
        <v>76</v>
      </c>
      <c r="K12" s="10">
        <f>(F12/E12)^(1/D12)-1</f>
        <v>-0.1455246988680392</v>
      </c>
      <c r="L12" s="10">
        <f>(J12/I12)^(1/D12)-1</f>
        <v>5.0146924231914358E-2</v>
      </c>
      <c r="M12" s="2">
        <f>(H12/G12)^(1/D12)-1</f>
        <v>-0.1790395906045501</v>
      </c>
      <c r="N12" s="2">
        <v>0.11</v>
      </c>
      <c r="O12" s="7">
        <v>10000</v>
      </c>
      <c r="P12" s="7">
        <f t="shared" si="0"/>
        <v>3966.7110519307589</v>
      </c>
    </row>
    <row r="13" spans="1:16">
      <c r="O13" s="7">
        <f>SUM(O2:O12)</f>
        <v>110000</v>
      </c>
      <c r="P13" s="7">
        <f>SUM(P2:P12)</f>
        <v>281587.87874411762</v>
      </c>
    </row>
    <row r="14" spans="1:16">
      <c r="O14" s="6" t="s">
        <v>19</v>
      </c>
      <c r="P14" s="9">
        <f>(P13/O13)^(1/D12)-1</f>
        <v>0.1733615601827323</v>
      </c>
    </row>
    <row r="15" spans="1:16">
      <c r="O15" s="7">
        <v>7611.35</v>
      </c>
      <c r="P15" s="7">
        <v>9136.85</v>
      </c>
    </row>
    <row r="16" spans="1:16">
      <c r="O16" s="6" t="s">
        <v>28</v>
      </c>
      <c r="P16" s="9">
        <f>(P15/O15)^(1/D12)-1</f>
        <v>3.1557808208125815E-2</v>
      </c>
    </row>
  </sheetData>
  <sortState ref="A2:N12">
    <sortCondition descending="1" ref="K2:K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Harsh</dc:creator>
  <cp:lastModifiedBy>Harsh</cp:lastModifiedBy>
  <dcterms:created xsi:type="dcterms:W3CDTF">2020-05-16T21:54:17Z</dcterms:created>
  <dcterms:modified xsi:type="dcterms:W3CDTF">2020-05-16T23:29:33Z</dcterms:modified>
</cp:coreProperties>
</file>