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Promoter sale of shares" sheetId="3" r:id="rId1"/>
    <sheet name="Pivot" sheetId="2" r:id="rId2"/>
    <sheet name="Insider_Trading Aarti" sheetId="1" r:id="rId3"/>
  </sheets>
  <calcPr calcId="0"/>
  <pivotCaches>
    <pivotCache cacheId="34" r:id="rId4"/>
  </pivotCaches>
</workbook>
</file>

<file path=xl/calcChain.xml><?xml version="1.0" encoding="utf-8"?>
<calcChain xmlns="http://schemas.openxmlformats.org/spreadsheetml/2006/main">
  <c r="E10" i="3" l="1"/>
  <c r="C10" i="3"/>
  <c r="C13" i="3"/>
  <c r="C6" i="3"/>
  <c r="E6" i="3"/>
  <c r="E5" i="3"/>
  <c r="D5" i="3"/>
  <c r="C5" i="3"/>
  <c r="B5" i="3"/>
  <c r="E3" i="3"/>
  <c r="D3" i="3"/>
  <c r="C3" i="3"/>
  <c r="B3" i="3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2" i="1"/>
  <c r="F67" i="2" l="1"/>
  <c r="C67" i="2"/>
</calcChain>
</file>

<file path=xl/sharedStrings.xml><?xml version="1.0" encoding="utf-8"?>
<sst xmlns="http://schemas.openxmlformats.org/spreadsheetml/2006/main" count="4762" uniqueCount="158">
  <si>
    <t>Security Code</t>
  </si>
  <si>
    <t>Security Name</t>
  </si>
  <si>
    <t>Name of Person</t>
  </si>
  <si>
    <t>Category of person</t>
  </si>
  <si>
    <t>Type of Securities held Prior to acquisition/Disposed)</t>
  </si>
  <si>
    <t>Number of Securities held Prior to acquisition/Disposed</t>
  </si>
  <si>
    <t>%   of  Securities held Prior to acquisition/Disposed</t>
  </si>
  <si>
    <t>Type of Securities Acquired/Disposed/Pledge etc.</t>
  </si>
  <si>
    <t>Number of Securities Acquired/Disposed/Pledge etc.</t>
  </si>
  <si>
    <t>Value  of Securities Acquired/Disposed/Pledge etc</t>
  </si>
  <si>
    <t>Transaction Type ( Buy/Sale/Pledge/Revoke/Invoke)</t>
  </si>
  <si>
    <t>Type of Securities held Post  acquisition/Disposed/Pledge  etc</t>
  </si>
  <si>
    <t>Number of Securities held Post  acquisition/Disposed/Pledge etc</t>
  </si>
  <si>
    <t>Post-Transaction % of Shareholding</t>
  </si>
  <si>
    <t>Date of acquisition of shares/sale of shares/Date of Allotment(From date)</t>
  </si>
  <si>
    <t>Date of acquisition of shares/sale of shares/Date of Allotment( To date  )</t>
  </si>
  <si>
    <t>Date of Intimation to Company</t>
  </si>
  <si>
    <t>Mode of Acquisition</t>
  </si>
  <si>
    <t>Trading in Derivative - Type of Contract</t>
  </si>
  <si>
    <t>Derivative Contract  Specification</t>
  </si>
  <si>
    <t>Derivatives - Buy Value (Notional)</t>
  </si>
  <si>
    <t>Derivatives - Buy-Number of Units(Contracts*lot size)</t>
  </si>
  <si>
    <t>Derivatives - Sales Value (Notional)</t>
  </si>
  <si>
    <t>Derivatives - Sales-Number of Units(Contracts * lot size)</t>
  </si>
  <si>
    <t>Exchange on which the Trade was executed</t>
  </si>
  <si>
    <t>Reported to Exchange</t>
  </si>
  <si>
    <t>AARTI INDUSTRIES LTD.</t>
  </si>
  <si>
    <t>CHANDRAKANT VALLABHAJI GOGRI</t>
  </si>
  <si>
    <t>Promoter</t>
  </si>
  <si>
    <t>Equity Shares</t>
  </si>
  <si>
    <t>Disposal</t>
  </si>
  <si>
    <t>Equity</t>
  </si>
  <si>
    <t>Market Sale</t>
  </si>
  <si>
    <t>NSE</t>
  </si>
  <si>
    <t>Bhavna Shah Lalka</t>
  </si>
  <si>
    <t>Off Market</t>
  </si>
  <si>
    <t>NA</t>
  </si>
  <si>
    <t>SARLA SHANTILAL SHAH</t>
  </si>
  <si>
    <t>Acquisition</t>
  </si>
  <si>
    <t>RATANBEN PREMJI GOGRI</t>
  </si>
  <si>
    <t>Promoter Group</t>
  </si>
  <si>
    <t>JAYA CHANDRAKANT GOGRI</t>
  </si>
  <si>
    <t>MIRIK RAJENDRA GOGRI</t>
  </si>
  <si>
    <t>VALIANT ORGANICS LIMITED</t>
  </si>
  <si>
    <t>DILIP TEJSHI DEDHIA</t>
  </si>
  <si>
    <t>BHAVESH BACHUBHAI MEHTA</t>
  </si>
  <si>
    <t>VALIANT ORGANICS LTD</t>
  </si>
  <si>
    <t>Gift</t>
  </si>
  <si>
    <t xml:space="preserve">SHANTILAL TEJSHI SHAH HUF </t>
  </si>
  <si>
    <t>BSE</t>
  </si>
  <si>
    <t>SHANTILAL TEJSHI SHAH</t>
  </si>
  <si>
    <t>MANOMAYA BUSINESS TRUST</t>
  </si>
  <si>
    <t>BHAVNA FAMILY PRIVATE TRUST</t>
  </si>
  <si>
    <t>RENIL RAJENDRA GOGRI</t>
  </si>
  <si>
    <t>Trust</t>
  </si>
  <si>
    <t>LABDHI BUSINESS TRUST</t>
  </si>
  <si>
    <t>RAJENDRA VALLABHAJI GOGRI</t>
  </si>
  <si>
    <t>Promoter &amp; Director</t>
  </si>
  <si>
    <t>ORCHID FAMILY TRUST</t>
  </si>
  <si>
    <t>TULIP FAMILY TRUST</t>
  </si>
  <si>
    <t>ARTI RAJENDRA GOGRI</t>
  </si>
  <si>
    <t>PRASADI YOGESH BANATWALA</t>
  </si>
  <si>
    <t>KIRIT RATILAL MEHTA</t>
  </si>
  <si>
    <t>KMP</t>
  </si>
  <si>
    <t>DHANVANTI VALLABHAJI GOGRI</t>
  </si>
  <si>
    <t>NIKHIL HOLDINGS PRIVATE LIMITED</t>
  </si>
  <si>
    <t>INDIRA MADAN DEDHIA</t>
  </si>
  <si>
    <t>RASHESH CHANDRAKANT GOGRI</t>
  </si>
  <si>
    <t>HETAL GOGRI GALA</t>
  </si>
  <si>
    <t>SASWAT TRUSTEESHIP PRIVATE LIMITED</t>
  </si>
  <si>
    <t>Promoter Immediate Relative</t>
  </si>
  <si>
    <t>Off Market Gift</t>
  </si>
  <si>
    <t>Immediate Relative</t>
  </si>
  <si>
    <t>SAFECHEM ENTERPRISES PRIVATE LIMITED</t>
  </si>
  <si>
    <t>NIKHIL PARIMAL DESAI</t>
  </si>
  <si>
    <t>RINKU PARIMAL DESAI</t>
  </si>
  <si>
    <t>HEENA BHATIA</t>
  </si>
  <si>
    <t>Heena Family Private Trust</t>
  </si>
  <si>
    <t>Aarnav Rashesh Gogri</t>
  </si>
  <si>
    <t>Director</t>
  </si>
  <si>
    <t>Promoters Immediate Relative</t>
  </si>
  <si>
    <t>Chandrakant Vallabhaji Gogri</t>
  </si>
  <si>
    <t>Chandrakant Vallabhaji GogriAAF</t>
  </si>
  <si>
    <t xml:space="preserve">Shantilal Tejshi Shah HUF </t>
  </si>
  <si>
    <t>Inter-se Transfer</t>
  </si>
  <si>
    <t>Market</t>
  </si>
  <si>
    <t>Rashesh Chandrakant Gogri</t>
  </si>
  <si>
    <t>Aashay Rashesh Gogri</t>
  </si>
  <si>
    <t>Mirik Rajendra Gogri</t>
  </si>
  <si>
    <t>Manisha Rashesh Gogri</t>
  </si>
  <si>
    <t>Hetal Gogri Gala</t>
  </si>
  <si>
    <t>Rajendra Vallabhaji Gogri</t>
  </si>
  <si>
    <t>Saswat Trusteeship Pvt Ltd</t>
  </si>
  <si>
    <t>BSE NSE</t>
  </si>
  <si>
    <t>GUNAVANTI NAVIN SHAH</t>
  </si>
  <si>
    <t>Others</t>
  </si>
  <si>
    <t>PARIMAL HASMUKHLAL DESAI</t>
  </si>
  <si>
    <t xml:space="preserve">RAJENDRA VALLABHAJI GOGRI HUF </t>
  </si>
  <si>
    <t>AASHAY RASHESH GOGRI</t>
  </si>
  <si>
    <t>DHANVANTI VALLABHJI GOGRI</t>
  </si>
  <si>
    <t>MANISHA RASHESH GOGRI</t>
  </si>
  <si>
    <t>POOJA RENIL GOGRI</t>
  </si>
  <si>
    <t>RAMDAS MANEKLAL GANDHI</t>
  </si>
  <si>
    <t>TARLA PARIMAL DESAI</t>
  </si>
  <si>
    <t>Rinku Parimal Desai</t>
  </si>
  <si>
    <t>Nikhil Parimal Desai</t>
  </si>
  <si>
    <t>Prasadi Yogesh Banatwala</t>
  </si>
  <si>
    <t>-</t>
  </si>
  <si>
    <t>Kirit Ratilal Mehta</t>
  </si>
  <si>
    <t>Jaya Chandrakant Gogri</t>
  </si>
  <si>
    <t>Aarti Rajendra Gogri</t>
  </si>
  <si>
    <t>Manoj Murjibhai Cheeda</t>
  </si>
  <si>
    <t>Shantilal Tejas Shah</t>
  </si>
  <si>
    <t>Revoke</t>
  </si>
  <si>
    <t>Sarla Shantilal Shah</t>
  </si>
  <si>
    <t>Nikhil Holdings Private Limited</t>
  </si>
  <si>
    <t>Narendra Jagannath Salvi</t>
  </si>
  <si>
    <t>Other</t>
  </si>
  <si>
    <t>BSE &amp; NSE</t>
  </si>
  <si>
    <t>Ratanben Premji Gogri</t>
  </si>
  <si>
    <t>Laxmichand Kakubhai Jain</t>
  </si>
  <si>
    <t>Aarti Foundation</t>
  </si>
  <si>
    <t>Anushakti Enterprises Pvt. Ltd.</t>
  </si>
  <si>
    <t>Renil Rajendra Gogri</t>
  </si>
  <si>
    <t>Dhanvanti Vallabhji Gogri</t>
  </si>
  <si>
    <t>Safechem Enterprises Pvt. Ltd.</t>
  </si>
  <si>
    <t>Parimal Hasmukhlal Desai</t>
  </si>
  <si>
    <t>Shantilal Tejshi Shah</t>
  </si>
  <si>
    <t>Heena Bhatia</t>
  </si>
  <si>
    <t>Nehal Garewal</t>
  </si>
  <si>
    <t xml:space="preserve">Parimal Hasmukhlal Desai Huf </t>
  </si>
  <si>
    <t>Safechem Enterprises Private Limited</t>
  </si>
  <si>
    <t>Navin Gangji Shah</t>
  </si>
  <si>
    <t>Anushakti Enterprises Pvt Ltd</t>
  </si>
  <si>
    <t>Row Labels</t>
  </si>
  <si>
    <t>Grand Total</t>
  </si>
  <si>
    <t>Sum of Number of Securities Acquired/Disposed/Pledge etc.</t>
  </si>
  <si>
    <t>Sum of Value  of Securities Acquired/Disposed/Pledge etc</t>
  </si>
  <si>
    <t>Column Labels</t>
  </si>
  <si>
    <t>Total Sum of Number of Securities Acquired/Disposed/Pledge etc.</t>
  </si>
  <si>
    <t>Total Sum of Value  of Securities Acquired/Disposed/Pledge etc</t>
  </si>
  <si>
    <t>Total shareholding as on  Decemeber 2016</t>
  </si>
  <si>
    <t>Promoter holding as on December 2016</t>
  </si>
  <si>
    <t>Share price</t>
  </si>
  <si>
    <t>Pre Bonus 2019</t>
  </si>
  <si>
    <t>Post Bonus</t>
  </si>
  <si>
    <t>Pre Bonus</t>
  </si>
  <si>
    <t>Acuqistion value</t>
  </si>
  <si>
    <t>Selling value</t>
  </si>
  <si>
    <t>Acuqisition shares</t>
  </si>
  <si>
    <t>Selling shares</t>
  </si>
  <si>
    <t>Post bonus 2019</t>
  </si>
  <si>
    <t>Pre bonus 2019</t>
  </si>
  <si>
    <t>Adjusted Pre Bonus</t>
  </si>
  <si>
    <t>Total Share sale</t>
  </si>
  <si>
    <t>Net value realised</t>
  </si>
  <si>
    <t>Promoter net stake sales/Stake on Dec 2016</t>
  </si>
  <si>
    <t>Promoter stake in 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</si>
</sst>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9" fontId="0" fillId="0" borderId="0" xfId="0" applyNumberFormat="1"/>
    <xf numFmtId="16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hiraj" refreshedDate="43899.452144097224" createdVersion="4" refreshedVersion="4" minRefreshableVersion="3" recordCount="472">
  <cacheSource type="worksheet">
    <worksheetSource ref="A1:AB473" sheet="Insider_Trading Aarti"/>
  </cacheSource>
  <cacheFields count="28">
    <cacheField name="Security Code" numFmtId="0">
      <sharedItems containsSemiMixedTypes="0" containsString="0" containsNumber="1" containsInteger="1" minValue="524208" maxValue="524208"/>
    </cacheField>
    <cacheField name="Security Name" numFmtId="0">
      <sharedItems/>
    </cacheField>
    <cacheField name="Name of Person" numFmtId="0">
      <sharedItems count="57">
        <s v="CHANDRAKANT VALLABHAJI GOGRI"/>
        <s v="Bhavna Shah Lalka"/>
        <s v="SARLA SHANTILAL SHAH"/>
        <s v="RATANBEN PREMJI GOGRI"/>
        <s v="JAYA CHANDRAKANT GOGRI"/>
        <s v="MIRIK RAJENDRA GOGRI"/>
        <s v="VALIANT ORGANICS LIMITED"/>
        <s v="DILIP TEJSHI DEDHIA"/>
        <s v="BHAVESH BACHUBHAI MEHTA"/>
        <s v="VALIANT ORGANICS LTD"/>
        <s v="SHANTILAL TEJSHI SHAH HUF "/>
        <s v="SHANTILAL TEJSHI SHAH"/>
        <s v="MANOMAYA BUSINESS TRUST"/>
        <s v="BHAVNA FAMILY PRIVATE TRUST"/>
        <s v="RENIL RAJENDRA GOGRI"/>
        <s v="LABDHI BUSINESS TRUST"/>
        <s v="RAJENDRA VALLABHAJI GOGRI"/>
        <s v="ORCHID FAMILY TRUST"/>
        <s v="TULIP FAMILY TRUST"/>
        <s v="ARTI RAJENDRA GOGRI"/>
        <s v="PRASADI YOGESH BANATWALA"/>
        <s v="KIRIT RATILAL MEHTA"/>
        <s v="DHANVANTI VALLABHAJI GOGRI"/>
        <s v="NIKHIL HOLDINGS PRIVATE LIMITED"/>
        <s v="INDIRA MADAN DEDHIA"/>
        <s v="RASHESH CHANDRAKANT GOGRI"/>
        <s v="HETAL GOGRI GALA"/>
        <s v="SASWAT TRUSTEESHIP PRIVATE LIMITED"/>
        <s v="SAFECHEM ENTERPRISES PRIVATE LIMITED"/>
        <s v="NIKHIL PARIMAL DESAI"/>
        <s v="RINKU PARIMAL DESAI"/>
        <s v="HEENA BHATIA"/>
        <s v="Heena Family Private Trust"/>
        <s v="Aarnav Rashesh Gogri"/>
        <s v="Chandrakant Vallabhaji GogriAAF"/>
        <s v="Aashay Rashesh Gogri"/>
        <s v="Manisha Rashesh Gogri"/>
        <s v="Saswat Trusteeship Pvt Ltd"/>
        <s v="GUNAVANTI NAVIN SHAH"/>
        <s v="PARIMAL HASMUKHLAL DESAI"/>
        <s v="RAJENDRA VALLABHAJI GOGRI HUF "/>
        <s v="DHANVANTI VALLABHJI GOGRI"/>
        <s v="POOJA RENIL GOGRI"/>
        <s v="RAMDAS MANEKLAL GANDHI"/>
        <s v="TARLA PARIMAL DESAI"/>
        <s v="Aarti Rajendra Gogri"/>
        <s v="Manoj Murjibhai Cheeda"/>
        <s v="Shantilal Tejas Shah"/>
        <s v="Narendra Jagannath Salvi"/>
        <s v="Laxmichand Kakubhai Jain"/>
        <s v="Aarti Foundation"/>
        <s v="Anushakti Enterprises Pvt. Ltd."/>
        <s v="Safechem Enterprises Pvt. Ltd."/>
        <s v="Nehal Garewal"/>
        <s v="Parimal Hasmukhlal Desai Huf "/>
        <s v="Navin Gangji Shah"/>
        <s v="Anushakti Enterprises Pvt Ltd"/>
      </sharedItems>
    </cacheField>
    <cacheField name="Category of person" numFmtId="0">
      <sharedItems/>
    </cacheField>
    <cacheField name="Type of Securities held Prior to acquisition/Disposed)" numFmtId="0">
      <sharedItems containsBlank="1"/>
    </cacheField>
    <cacheField name="Number of Securities held Prior to acquisition/Disposed" numFmtId="0">
      <sharedItems containsString="0" containsBlank="1" containsNumber="1" containsInteger="1" minValue="0" maxValue="7758051"/>
    </cacheField>
    <cacheField name="%   of  Securities held Prior to acquisition/Disposed" numFmtId="0">
      <sharedItems containsString="0" containsBlank="1" containsNumber="1" minValue="0" maxValue="9.4499999999999993"/>
    </cacheField>
    <cacheField name="Type of Securities Acquired/Disposed/Pledge etc." numFmtId="0">
      <sharedItems containsBlank="1"/>
    </cacheField>
    <cacheField name="Number of Securities Acquired/Disposed/Pledge etc." numFmtId="3">
      <sharedItems containsSemiMixedTypes="0" containsString="0" containsNumber="1" containsInteger="1" minValue="9" maxValue="5139602"/>
    </cacheField>
    <cacheField name="Value  of Securities Acquired/Disposed/Pledge etc" numFmtId="0">
      <sharedItems containsString="0" containsBlank="1" containsNumber="1" minValue="0" maxValue="4014287490"/>
    </cacheField>
    <cacheField name="Transaction Type ( Buy/Sale/Pledge/Revoke/Invoke)" numFmtId="0">
      <sharedItems count="3">
        <s v="Disposal"/>
        <s v="Acquisition"/>
        <s v="Revoke"/>
      </sharedItems>
    </cacheField>
    <cacheField name="Type of Securities held Post  acquisition/Disposed/Pledge  etc" numFmtId="0">
      <sharedItems/>
    </cacheField>
    <cacheField name="Number of Securities held Post  acquisition/Disposed/Pledge etc" numFmtId="0">
      <sharedItems containsString="0" containsBlank="1" containsNumber="1" containsInteger="1" minValue="0" maxValue="7758051"/>
    </cacheField>
    <cacheField name="Post-Transaction % of Shareholding" numFmtId="0">
      <sharedItems containsString="0" containsBlank="1" containsNumber="1" minValue="0" maxValue="9.4499999999999993"/>
    </cacheField>
    <cacheField name="Date of acquisition of shares/sale of shares/Date of Allotment(From date)" numFmtId="15">
      <sharedItems containsSemiMixedTypes="0" containsNonDate="0" containsDate="1" containsString="0" minDate="2016-12-29T00:00:00" maxDate="2020-03-05T00:00:00"/>
    </cacheField>
    <cacheField name="Date of acquisition of shares/sale of shares/Date of Allotment( To date  )" numFmtId="15">
      <sharedItems containsSemiMixedTypes="0" containsNonDate="0" containsDate="1" containsString="0" minDate="2016-12-29T00:00:00" maxDate="2020-03-05T00:00:00"/>
    </cacheField>
    <cacheField name="Date of Intimation to Company" numFmtId="15">
      <sharedItems containsSemiMixedTypes="0" containsNonDate="0" containsDate="1" containsString="0" minDate="2016-12-30T00:00:00" maxDate="2020-03-06T00:00:00"/>
    </cacheField>
    <cacheField name="Mode of Acquisition" numFmtId="0">
      <sharedItems containsBlank="1"/>
    </cacheField>
    <cacheField name="Trading in Derivative - Type of Contract" numFmtId="0">
      <sharedItems containsNonDate="0" containsString="0" containsBlank="1"/>
    </cacheField>
    <cacheField name="Derivative Contract  Specification" numFmtId="0">
      <sharedItems containsNonDate="0" containsString="0" containsBlank="1"/>
    </cacheField>
    <cacheField name="Derivatives - Buy Value (Notional)" numFmtId="0">
      <sharedItems containsNonDate="0" containsString="0" containsBlank="1"/>
    </cacheField>
    <cacheField name="Derivatives - Buy-Number of Units(Contracts*lot size)" numFmtId="0">
      <sharedItems containsNonDate="0" containsString="0" containsBlank="1"/>
    </cacheField>
    <cacheField name="Derivatives - Sales Value (Notional)" numFmtId="0">
      <sharedItems containsNonDate="0" containsString="0" containsBlank="1"/>
    </cacheField>
    <cacheField name="Derivatives - Sales-Number of Units(Contracts * lot size)" numFmtId="0">
      <sharedItems containsNonDate="0" containsString="0" containsBlank="1"/>
    </cacheField>
    <cacheField name="Exchange on which the Trade was executed" numFmtId="0">
      <sharedItems containsBlank="1"/>
    </cacheField>
    <cacheField name="Reported to Exchange" numFmtId="15">
      <sharedItems containsSemiMixedTypes="0" containsNonDate="0" containsDate="1" containsString="0" minDate="2017-01-03T00:00:00" maxDate="2020-03-06T00:00:00"/>
    </cacheField>
    <cacheField name="Pre Bonus 2019" numFmtId="15">
      <sharedItems count="2">
        <s v="Post Bonus"/>
        <s v="Pre Bonus"/>
      </sharedItems>
    </cacheField>
    <cacheField name="Share price" numFmtId="4">
      <sharedItems containsSemiMixedTypes="0" containsString="0" containsNumber="1" minValue="0" maxValue="15029.6473072861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2">
  <r>
    <n v="524208"/>
    <s v="AARTI INDUSTRIES LTD."/>
    <x v="0"/>
    <s v="Promoter"/>
    <s v="Equity Shares"/>
    <n v="817005"/>
    <n v="0.47"/>
    <s v="Equity Shares"/>
    <n v="130000"/>
    <n v="125972730"/>
    <x v="0"/>
    <s v="Equity"/>
    <n v="687005"/>
    <n v="0.39"/>
    <d v="2020-03-04T00:00:00"/>
    <d v="2020-03-04T00:00:00"/>
    <d v="2020-03-05T00:00:00"/>
    <s v="Market Sale"/>
    <m/>
    <m/>
    <m/>
    <m/>
    <m/>
    <m/>
    <s v="NSE"/>
    <d v="2020-03-05T00:00:00"/>
    <x v="0"/>
    <n v="969.02099999999996"/>
  </r>
  <r>
    <n v="524208"/>
    <s v="AARTI INDUSTRIES LTD."/>
    <x v="1"/>
    <s v="Promoter"/>
    <s v="Equity Shares"/>
    <n v="2108550"/>
    <n v="1.21"/>
    <s v="Equity Shares"/>
    <n v="1080668"/>
    <n v="0"/>
    <x v="0"/>
    <s v="Equity"/>
    <n v="1027882"/>
    <n v="0.59"/>
    <d v="2020-02-28T00:00:00"/>
    <d v="2020-02-28T00:00:00"/>
    <d v="2020-03-04T00:00:00"/>
    <s v="Off Market"/>
    <m/>
    <m/>
    <m/>
    <m/>
    <m/>
    <m/>
    <s v="NA"/>
    <d v="2020-03-05T00:00:00"/>
    <x v="0"/>
    <n v="0"/>
  </r>
  <r>
    <n v="524208"/>
    <s v="AARTI INDUSTRIES LTD."/>
    <x v="2"/>
    <s v="Promoter"/>
    <s v="Equity Shares"/>
    <n v="3630493"/>
    <n v="2.08"/>
    <s v="Equity Shares"/>
    <n v="1080668"/>
    <n v="0"/>
    <x v="1"/>
    <s v="Equity"/>
    <n v="4711161"/>
    <n v="2.7"/>
    <d v="2020-02-28T00:00:00"/>
    <d v="2020-02-28T00:00:00"/>
    <d v="2020-03-04T00:00:00"/>
    <s v="Off Market"/>
    <m/>
    <m/>
    <m/>
    <m/>
    <m/>
    <m/>
    <s v="NA"/>
    <d v="2020-03-05T00:00:00"/>
    <x v="0"/>
    <n v="0"/>
  </r>
  <r>
    <n v="524208"/>
    <s v="AARTI INDUSTRIES LTD."/>
    <x v="2"/>
    <s v="Promoter"/>
    <s v="Equity Shares"/>
    <n v="3651796"/>
    <n v="2.1"/>
    <s v="Equity Shares"/>
    <n v="21303"/>
    <n v="22272767"/>
    <x v="0"/>
    <s v="Equity"/>
    <n v="3630493"/>
    <n v="2.08"/>
    <d v="2020-02-24T00:00:00"/>
    <d v="2020-02-24T00:00:00"/>
    <d v="2020-03-03T00:00:00"/>
    <s v="Market Sale"/>
    <m/>
    <m/>
    <m/>
    <m/>
    <m/>
    <m/>
    <s v="NSE"/>
    <d v="2020-03-04T00:00:00"/>
    <x v="0"/>
    <n v="1045.5225555086138"/>
  </r>
  <r>
    <n v="524208"/>
    <s v="AARTI INDUSTRIES LTD."/>
    <x v="3"/>
    <s v="Promoter Group"/>
    <s v="Equity Shares"/>
    <n v="749365"/>
    <n v="0.43"/>
    <s v="Equity Shares"/>
    <n v="25000"/>
    <n v="25385831"/>
    <x v="0"/>
    <s v="Equity"/>
    <n v="724365"/>
    <n v="0.42"/>
    <d v="2020-02-26T00:00:00"/>
    <d v="2020-02-26T00:00:00"/>
    <d v="2020-02-28T00:00:00"/>
    <s v="Market Sale"/>
    <m/>
    <m/>
    <m/>
    <m/>
    <m/>
    <m/>
    <s v="NSE"/>
    <d v="2020-03-03T00:00:00"/>
    <x v="0"/>
    <n v="1015.43324"/>
  </r>
  <r>
    <n v="524208"/>
    <s v="AARTI INDUSTRIES LTD."/>
    <x v="3"/>
    <s v="Promoter Group"/>
    <s v="Equity Shares"/>
    <n v="724365"/>
    <n v="0.42"/>
    <s v="Equity Shares"/>
    <n v="3500"/>
    <n v="3559783"/>
    <x v="0"/>
    <s v="Equity"/>
    <n v="720865"/>
    <n v="0.41"/>
    <d v="2020-02-27T00:00:00"/>
    <d v="2020-02-27T00:00:00"/>
    <d v="2020-03-02T00:00:00"/>
    <s v="Market Sale"/>
    <m/>
    <m/>
    <m/>
    <m/>
    <m/>
    <m/>
    <s v="NSE"/>
    <d v="2020-03-03T00:00:00"/>
    <x v="0"/>
    <n v="1017.0808571428571"/>
  </r>
  <r>
    <n v="524208"/>
    <s v="AARTI INDUSTRIES LTD."/>
    <x v="4"/>
    <s v="Promoter Group"/>
    <s v="Equity Shares"/>
    <n v="6378988"/>
    <n v="3.66"/>
    <s v="Equity Shares"/>
    <n v="7000"/>
    <n v="6913883"/>
    <x v="0"/>
    <s v="Equity"/>
    <n v="6371988"/>
    <n v="3.66"/>
    <d v="2020-03-02T00:00:00"/>
    <d v="2020-03-02T00:00:00"/>
    <d v="2020-03-03T00:00:00"/>
    <s v="Market Sale"/>
    <m/>
    <m/>
    <m/>
    <m/>
    <m/>
    <m/>
    <s v="NSE"/>
    <d v="2020-03-03T00:00:00"/>
    <x v="0"/>
    <n v="987.69757142857145"/>
  </r>
  <r>
    <n v="524208"/>
    <s v="AARTI INDUSTRIES LTD."/>
    <x v="0"/>
    <s v="Promoter"/>
    <s v="Equity Shares"/>
    <n v="822005"/>
    <n v="0.47"/>
    <s v="Equity Shares"/>
    <n v="5000"/>
    <n v="4911398"/>
    <x v="0"/>
    <s v="Equity"/>
    <n v="817005"/>
    <n v="0.47"/>
    <d v="2020-02-28T00:00:00"/>
    <d v="2020-02-28T00:00:00"/>
    <d v="2020-03-02T00:00:00"/>
    <s v="Market Sale"/>
    <m/>
    <m/>
    <m/>
    <m/>
    <m/>
    <m/>
    <s v="NSE"/>
    <d v="2020-03-02T00:00:00"/>
    <x v="0"/>
    <n v="982.27959999999996"/>
  </r>
  <r>
    <n v="524208"/>
    <s v="AARTI INDUSTRIES LTD."/>
    <x v="4"/>
    <s v="Promoter Group"/>
    <s v="Equity Shares"/>
    <n v="6388988"/>
    <n v="3.67"/>
    <s v="Equity Shares"/>
    <n v="10000"/>
    <n v="9822621"/>
    <x v="0"/>
    <s v="Equity"/>
    <n v="6378988"/>
    <n v="3.66"/>
    <d v="2020-02-28T00:00:00"/>
    <d v="2020-02-28T00:00:00"/>
    <d v="2020-03-02T00:00:00"/>
    <s v="Market Sale"/>
    <m/>
    <m/>
    <m/>
    <m/>
    <m/>
    <m/>
    <s v="NSE"/>
    <d v="2020-03-02T00:00:00"/>
    <x v="0"/>
    <n v="982.26210000000003"/>
  </r>
  <r>
    <n v="524208"/>
    <s v="AARTI INDUSTRIES LTD."/>
    <x v="5"/>
    <s v="Promoter Group"/>
    <s v="Equity Shares"/>
    <n v="6963668"/>
    <n v="4"/>
    <s v="Equity Shares"/>
    <n v="2476"/>
    <n v="2468013"/>
    <x v="0"/>
    <s v="Equity"/>
    <n v="6961192"/>
    <n v="4"/>
    <d v="2020-02-27T00:00:00"/>
    <d v="2020-02-27T00:00:00"/>
    <d v="2020-02-28T00:00:00"/>
    <s v="Market Sale"/>
    <m/>
    <m/>
    <m/>
    <m/>
    <m/>
    <m/>
    <s v="NSE"/>
    <d v="2020-03-02T00:00:00"/>
    <x v="0"/>
    <n v="996.77423263327944"/>
  </r>
  <r>
    <n v="524208"/>
    <s v="AARTI INDUSTRIES LTD."/>
    <x v="5"/>
    <s v="Promoter Group"/>
    <s v="Equity Shares"/>
    <n v="6983668"/>
    <n v="4.01"/>
    <s v="Equity Shares"/>
    <n v="20000"/>
    <n v="20227495"/>
    <x v="0"/>
    <s v="Equity"/>
    <n v="6963668"/>
    <n v="4"/>
    <d v="2020-02-26T00:00:00"/>
    <d v="2020-02-26T00:00:00"/>
    <d v="2020-02-28T00:00:00"/>
    <s v="Market Sale"/>
    <m/>
    <m/>
    <m/>
    <m/>
    <m/>
    <m/>
    <s v="NSE"/>
    <d v="2020-03-02T00:00:00"/>
    <x v="0"/>
    <n v="1011.3747499999999"/>
  </r>
  <r>
    <n v="524208"/>
    <s v="AARTI INDUSTRIES LTD."/>
    <x v="5"/>
    <s v="Promoter Group"/>
    <s v="Equity Shares"/>
    <n v="7003668"/>
    <n v="4.0199999999999996"/>
    <s v="Equity Shares"/>
    <n v="20000"/>
    <n v="20332556"/>
    <x v="0"/>
    <s v="Equity"/>
    <n v="6983668"/>
    <n v="4.01"/>
    <d v="2020-02-25T00:00:00"/>
    <d v="2020-02-25T00:00:00"/>
    <d v="2020-02-27T00:00:00"/>
    <s v="Market Sale"/>
    <m/>
    <m/>
    <m/>
    <m/>
    <m/>
    <m/>
    <s v="NSE"/>
    <d v="2020-02-28T00:00:00"/>
    <x v="0"/>
    <n v="1016.6278"/>
  </r>
  <r>
    <n v="524208"/>
    <s v="AARTI INDUSTRIES LTD."/>
    <x v="6"/>
    <s v="Promoter Group"/>
    <s v="Equity Shares"/>
    <n v="244800"/>
    <n v="0.14000000000000001"/>
    <s v="Equity Shares"/>
    <n v="9000"/>
    <n v="9101951"/>
    <x v="0"/>
    <s v="Equity"/>
    <n v="235800"/>
    <n v="0.14000000000000001"/>
    <d v="2020-02-26T00:00:00"/>
    <d v="2020-02-26T00:00:00"/>
    <d v="2020-02-27T00:00:00"/>
    <s v="Market Sale"/>
    <m/>
    <m/>
    <m/>
    <m/>
    <m/>
    <m/>
    <s v="NSE"/>
    <d v="2020-02-28T00:00:00"/>
    <x v="0"/>
    <n v="1011.3278888888889"/>
  </r>
  <r>
    <n v="524208"/>
    <s v="AARTI INDUSTRIES LTD."/>
    <x v="0"/>
    <s v="Promoter"/>
    <s v="Equity Shares"/>
    <n v="834253"/>
    <n v="0.48"/>
    <s v="Equity Shares"/>
    <n v="12248"/>
    <n v="12295149"/>
    <x v="0"/>
    <s v="Equity"/>
    <n v="822005"/>
    <n v="0.47"/>
    <d v="2020-02-20T00:00:00"/>
    <d v="2020-02-20T00:00:00"/>
    <d v="2020-02-24T00:00:00"/>
    <s v="Market Sale"/>
    <m/>
    <m/>
    <m/>
    <m/>
    <m/>
    <m/>
    <s v="NSE"/>
    <d v="2020-02-26T00:00:00"/>
    <x v="0"/>
    <n v="1003.8495264532985"/>
  </r>
  <r>
    <n v="524208"/>
    <s v="AARTI INDUSTRIES LTD."/>
    <x v="7"/>
    <s v="Promoter Group"/>
    <s v="Equity Shares"/>
    <n v="122703"/>
    <n v="7.0000000000000007E-2"/>
    <s v="Equity Shares"/>
    <n v="2864"/>
    <n v="2866596"/>
    <x v="0"/>
    <s v="Equity"/>
    <n v="119839"/>
    <n v="7.0000000000000007E-2"/>
    <d v="2020-02-19T00:00:00"/>
    <d v="2020-02-19T00:00:00"/>
    <d v="2020-02-24T00:00:00"/>
    <s v="Market Sale"/>
    <m/>
    <m/>
    <m/>
    <m/>
    <m/>
    <m/>
    <s v="NSE"/>
    <d v="2020-02-26T00:00:00"/>
    <x v="0"/>
    <n v="1000.9064245810056"/>
  </r>
  <r>
    <n v="524208"/>
    <s v="AARTI INDUSTRIES LTD."/>
    <x v="7"/>
    <s v="Promoter Group"/>
    <s v="Equity Shares"/>
    <n v="119839"/>
    <n v="7.0000000000000007E-2"/>
    <s v="Equity Shares"/>
    <n v="27839"/>
    <n v="28296026"/>
    <x v="0"/>
    <s v="Equity"/>
    <n v="92000"/>
    <n v="0.05"/>
    <d v="2020-02-20T00:00:00"/>
    <d v="2020-02-20T00:00:00"/>
    <d v="2020-02-24T00:00:00"/>
    <s v="Market Sale"/>
    <m/>
    <m/>
    <m/>
    <m/>
    <m/>
    <m/>
    <s v="NSE"/>
    <d v="2020-02-26T00:00:00"/>
    <x v="0"/>
    <n v="1016.4167534753403"/>
  </r>
  <r>
    <n v="524208"/>
    <s v="AARTI INDUSTRIES LTD."/>
    <x v="3"/>
    <s v="Promoter Group"/>
    <s v="Equity Shares"/>
    <n v="762475"/>
    <n v="0.44"/>
    <s v="Equity Shares"/>
    <n v="5000"/>
    <n v="5150834"/>
    <x v="0"/>
    <s v="Equity"/>
    <n v="757475"/>
    <n v="0.43"/>
    <d v="2020-02-20T00:00:00"/>
    <d v="2020-02-20T00:00:00"/>
    <d v="2020-02-25T00:00:00"/>
    <s v="Market Sale"/>
    <m/>
    <m/>
    <m/>
    <m/>
    <m/>
    <m/>
    <s v="NSE"/>
    <d v="2020-02-26T00:00:00"/>
    <x v="0"/>
    <n v="1030.1668"/>
  </r>
  <r>
    <n v="524208"/>
    <s v="AARTI INDUSTRIES LTD."/>
    <x v="3"/>
    <s v="Promoter Group"/>
    <s v="Equity Shares"/>
    <n v="757475"/>
    <n v="0.43"/>
    <s v="Equity Shares"/>
    <n v="7000"/>
    <n v="7313474"/>
    <x v="0"/>
    <s v="Equity"/>
    <n v="750475"/>
    <n v="0.43"/>
    <d v="2020-02-24T00:00:00"/>
    <d v="2020-02-24T00:00:00"/>
    <d v="2020-02-25T00:00:00"/>
    <s v="Market Sale"/>
    <m/>
    <m/>
    <m/>
    <m/>
    <m/>
    <m/>
    <s v="NSE"/>
    <d v="2020-02-26T00:00:00"/>
    <x v="0"/>
    <n v="1044.7819999999999"/>
  </r>
  <r>
    <n v="524208"/>
    <s v="AARTI INDUSTRIES LTD."/>
    <x v="3"/>
    <s v="Promoter Group"/>
    <s v="Equity Shares"/>
    <n v="750475"/>
    <n v="0.43"/>
    <s v="Equity Shares"/>
    <n v="1110"/>
    <n v="1143412"/>
    <x v="0"/>
    <s v="Equity"/>
    <n v="749365"/>
    <n v="0.43"/>
    <d v="2020-02-25T00:00:00"/>
    <d v="2020-02-25T00:00:00"/>
    <d v="2020-02-26T00:00:00"/>
    <s v="Market Sale"/>
    <m/>
    <m/>
    <m/>
    <m/>
    <m/>
    <m/>
    <s v="NSE"/>
    <d v="2020-02-26T00:00:00"/>
    <x v="0"/>
    <n v="1030.1009009009008"/>
  </r>
  <r>
    <n v="524208"/>
    <s v="AARTI INDUSTRIES LTD."/>
    <x v="7"/>
    <s v="Promoter Group"/>
    <s v="Equity Shares"/>
    <n v="132990"/>
    <n v="0.08"/>
    <s v="Equity Shares"/>
    <n v="10287"/>
    <n v="10176113"/>
    <x v="0"/>
    <s v="Equity"/>
    <n v="122703"/>
    <n v="7.0000000000000007E-2"/>
    <d v="2020-02-17T00:00:00"/>
    <d v="2020-02-17T00:00:00"/>
    <d v="2020-02-19T00:00:00"/>
    <s v="Market Sale"/>
    <m/>
    <m/>
    <m/>
    <m/>
    <m/>
    <m/>
    <s v="NSE"/>
    <d v="2020-02-20T00:00:00"/>
    <x v="0"/>
    <n v="989.22066686108678"/>
  </r>
  <r>
    <n v="524208"/>
    <s v="AARTI INDUSTRIES LTD."/>
    <x v="3"/>
    <s v="Promoter Group"/>
    <s v="Equity Shares"/>
    <n v="768098"/>
    <n v="0.44"/>
    <s v="Equity Shares"/>
    <n v="3323"/>
    <n v="3360756"/>
    <x v="0"/>
    <s v="Equity"/>
    <n v="764775"/>
    <n v="0.44"/>
    <d v="2020-02-17T00:00:00"/>
    <d v="2020-02-17T00:00:00"/>
    <d v="2020-02-19T00:00:00"/>
    <s v="Market Sale"/>
    <m/>
    <m/>
    <m/>
    <m/>
    <m/>
    <m/>
    <s v="NSE"/>
    <d v="2020-02-20T00:00:00"/>
    <x v="0"/>
    <n v="1011.362022269034"/>
  </r>
  <r>
    <n v="524208"/>
    <s v="AARTI INDUSTRIES LTD."/>
    <x v="3"/>
    <s v="Promoter Group"/>
    <s v="Equity Shares"/>
    <n v="764775"/>
    <n v="0.44"/>
    <s v="Equity Shares"/>
    <n v="2300"/>
    <n v="2270822"/>
    <x v="0"/>
    <s v="Equity"/>
    <n v="762475"/>
    <n v="0.44"/>
    <d v="2020-02-18T00:00:00"/>
    <d v="2020-02-18T00:00:00"/>
    <d v="2020-02-19T00:00:00"/>
    <s v="Market Sale"/>
    <m/>
    <m/>
    <m/>
    <m/>
    <m/>
    <m/>
    <s v="NSE"/>
    <d v="2020-02-20T00:00:00"/>
    <x v="0"/>
    <n v="987.31391304347824"/>
  </r>
  <r>
    <n v="524208"/>
    <s v="AARTI INDUSTRIES LTD."/>
    <x v="0"/>
    <s v="Promoter"/>
    <s v="Equity Shares"/>
    <n v="852005"/>
    <n v="0.49"/>
    <s v="Equity Shares"/>
    <n v="17752"/>
    <n v="17734073"/>
    <x v="0"/>
    <s v="Equity"/>
    <n v="834253"/>
    <n v="0.48"/>
    <d v="2020-02-19T00:00:00"/>
    <d v="2020-02-19T00:00:00"/>
    <d v="2020-02-20T00:00:00"/>
    <s v="Market Sale"/>
    <m/>
    <m/>
    <m/>
    <m/>
    <m/>
    <m/>
    <s v="NSE"/>
    <d v="2020-02-20T00:00:00"/>
    <x v="0"/>
    <n v="998.99014195583595"/>
  </r>
  <r>
    <n v="524208"/>
    <s v="AARTI INDUSTRIES LTD."/>
    <x v="2"/>
    <s v="Promoter"/>
    <s v="Equity Shares"/>
    <n v="3721796"/>
    <n v="2.14"/>
    <s v="Equity Shares"/>
    <n v="70000"/>
    <n v="0"/>
    <x v="0"/>
    <s v="Equity"/>
    <n v="3651796"/>
    <n v="2.1"/>
    <d v="2019-12-31T00:00:00"/>
    <d v="2019-12-31T00:00:00"/>
    <d v="2020-01-03T00:00:00"/>
    <s v="Off Market"/>
    <m/>
    <m/>
    <m/>
    <m/>
    <m/>
    <m/>
    <s v="NA"/>
    <d v="2020-01-07T00:00:00"/>
    <x v="0"/>
    <n v="0"/>
  </r>
  <r>
    <n v="524208"/>
    <s v="AARTI INDUSTRIES LTD."/>
    <x v="8"/>
    <s v="Promoter"/>
    <s v="Equity Shares"/>
    <n v="444792"/>
    <n v="0.26"/>
    <s v="Equity Shares"/>
    <n v="70000"/>
    <n v="0"/>
    <x v="1"/>
    <s v="Equity"/>
    <n v="514792"/>
    <n v="0.3"/>
    <d v="2019-12-31T00:00:00"/>
    <d v="2019-12-31T00:00:00"/>
    <d v="2020-01-03T00:00:00"/>
    <s v="Off Market"/>
    <m/>
    <m/>
    <m/>
    <m/>
    <m/>
    <m/>
    <s v="NA"/>
    <d v="2020-01-07T00:00:00"/>
    <x v="0"/>
    <n v="0"/>
  </r>
  <r>
    <n v="524208"/>
    <s v="AARTI INDUSTRIES LTD."/>
    <x v="0"/>
    <s v="Promoter"/>
    <s v="Equity Shares"/>
    <n v="865005"/>
    <n v="0.5"/>
    <s v="Equity Shares"/>
    <n v="13000"/>
    <n v="10877086"/>
    <x v="0"/>
    <s v="Equity"/>
    <n v="852005"/>
    <n v="0.49"/>
    <d v="2019-12-31T00:00:00"/>
    <d v="2019-12-31T00:00:00"/>
    <d v="2020-01-03T00:00:00"/>
    <s v="Market Sale"/>
    <m/>
    <m/>
    <m/>
    <m/>
    <m/>
    <m/>
    <s v="NSE"/>
    <d v="2020-01-06T00:00:00"/>
    <x v="0"/>
    <n v="836.69892307692305"/>
  </r>
  <r>
    <n v="524208"/>
    <s v="AARTI INDUSTRIES LTD."/>
    <x v="9"/>
    <s v="Promoter Group"/>
    <s v="Equity Shares"/>
    <n v="260000"/>
    <n v="0.15"/>
    <s v="Equity Shares"/>
    <n v="15200"/>
    <n v="12701494"/>
    <x v="0"/>
    <s v="Equity"/>
    <n v="244800"/>
    <n v="0.14000000000000001"/>
    <d v="2019-12-31T00:00:00"/>
    <d v="2019-12-31T00:00:00"/>
    <d v="2020-01-02T00:00:00"/>
    <s v="Market Sale"/>
    <m/>
    <m/>
    <m/>
    <m/>
    <m/>
    <m/>
    <s v="NSE"/>
    <d v="2020-01-02T00:00:00"/>
    <x v="0"/>
    <n v="835.62460526315795"/>
  </r>
  <r>
    <n v="524208"/>
    <s v="AARTI INDUSTRIES LTD."/>
    <x v="7"/>
    <s v="Promoter Group"/>
    <s v="Equity Shares"/>
    <n v="142990"/>
    <n v="0.08"/>
    <s v="Equity Shares"/>
    <n v="10000"/>
    <n v="8202331"/>
    <x v="0"/>
    <s v="Equity"/>
    <n v="132990"/>
    <n v="0.08"/>
    <d v="2019-12-31T00:00:00"/>
    <d v="2019-12-31T00:00:00"/>
    <d v="2020-01-02T00:00:00"/>
    <s v="Market Sale"/>
    <m/>
    <m/>
    <m/>
    <m/>
    <m/>
    <m/>
    <s v="NSE"/>
    <d v="2020-01-02T00:00:00"/>
    <x v="0"/>
    <n v="820.23310000000004"/>
  </r>
  <r>
    <n v="524208"/>
    <s v="AARTI INDUSTRIES LTD."/>
    <x v="7"/>
    <s v="Promoter Group"/>
    <s v="Equity Shares"/>
    <n v="152990"/>
    <n v="0.09"/>
    <s v="Equity Shares"/>
    <n v="10000"/>
    <n v="8321028"/>
    <x v="0"/>
    <s v="Equity"/>
    <n v="142990"/>
    <n v="0.08"/>
    <d v="2019-12-27T00:00:00"/>
    <d v="2019-12-27T00:00:00"/>
    <d v="2019-12-31T00:00:00"/>
    <s v="Market Sale"/>
    <m/>
    <m/>
    <m/>
    <m/>
    <m/>
    <m/>
    <s v="NSE"/>
    <d v="2019-12-31T00:00:00"/>
    <x v="0"/>
    <n v="832.1028"/>
  </r>
  <r>
    <n v="524208"/>
    <s v="AARTI INDUSTRIES LTD."/>
    <x v="9"/>
    <s v="Promoter Group"/>
    <s v="Equity Shares"/>
    <n v="294800"/>
    <n v="0.17"/>
    <s v="Equity Shares"/>
    <n v="24000"/>
    <n v="20033759"/>
    <x v="0"/>
    <s v="Equity"/>
    <n v="270800"/>
    <n v="0.16"/>
    <d v="2019-12-27T00:00:00"/>
    <d v="2019-12-27T00:00:00"/>
    <d v="2019-12-31T00:00:00"/>
    <s v="Market Sale"/>
    <m/>
    <m/>
    <m/>
    <m/>
    <m/>
    <m/>
    <s v="NSE"/>
    <d v="2019-12-31T00:00:00"/>
    <x v="0"/>
    <n v="834.73995833333333"/>
  </r>
  <r>
    <n v="524208"/>
    <s v="AARTI INDUSTRIES LTD."/>
    <x v="9"/>
    <s v="Promoter Group"/>
    <s v="Equity Shares"/>
    <n v="270800"/>
    <n v="0.16"/>
    <s v="Equity Shares"/>
    <n v="10800"/>
    <n v="8983604"/>
    <x v="0"/>
    <s v="Equity"/>
    <n v="260000"/>
    <n v="0.15"/>
    <d v="2019-12-30T00:00:00"/>
    <d v="2019-12-30T00:00:00"/>
    <d v="2019-12-31T00:00:00"/>
    <s v="Market Sale"/>
    <m/>
    <m/>
    <m/>
    <m/>
    <m/>
    <m/>
    <s v="NSE"/>
    <d v="2019-12-31T00:00:00"/>
    <x v="0"/>
    <n v="831.81518518518521"/>
  </r>
  <r>
    <n v="524208"/>
    <s v="AARTI INDUSTRIES LTD."/>
    <x v="7"/>
    <s v="Promoter Group"/>
    <s v="Equity Shares"/>
    <n v="170821"/>
    <n v="0.1"/>
    <s v="Equity Shares"/>
    <n v="17831"/>
    <n v="14734461"/>
    <x v="0"/>
    <s v="Equity"/>
    <n v="152990"/>
    <n v="0.09"/>
    <d v="2019-12-26T00:00:00"/>
    <d v="2019-12-26T00:00:00"/>
    <d v="2019-12-27T00:00:00"/>
    <s v="Market Sale"/>
    <m/>
    <m/>
    <m/>
    <m/>
    <m/>
    <m/>
    <s v="NSE"/>
    <d v="2019-12-27T00:00:00"/>
    <x v="0"/>
    <n v="826.33957714093435"/>
  </r>
  <r>
    <n v="524208"/>
    <s v="AARTI INDUSTRIES LTD."/>
    <x v="0"/>
    <s v="Promoter"/>
    <s v="Equity Shares"/>
    <n v="965005"/>
    <n v="0.55000000000000004"/>
    <s v="Equity Shares"/>
    <n v="100000"/>
    <n v="80113971"/>
    <x v="0"/>
    <s v="Equity"/>
    <n v="865005"/>
    <n v="0.5"/>
    <d v="2019-12-24T00:00:00"/>
    <d v="2019-12-24T00:00:00"/>
    <d v="2019-12-27T00:00:00"/>
    <s v="Market Sale"/>
    <m/>
    <m/>
    <m/>
    <m/>
    <m/>
    <m/>
    <s v="NSE"/>
    <d v="2019-12-27T00:00:00"/>
    <x v="0"/>
    <n v="801.13971000000004"/>
  </r>
  <r>
    <n v="524208"/>
    <s v="AARTI INDUSTRIES LTD."/>
    <x v="9"/>
    <s v="Promoter Group"/>
    <s v="Equity Shares"/>
    <n v="344800"/>
    <n v="0.2"/>
    <s v="Equity Shares"/>
    <n v="30000"/>
    <n v="23991629"/>
    <x v="0"/>
    <s v="Equity"/>
    <n v="314800"/>
    <n v="0.18"/>
    <d v="2019-12-24T00:00:00"/>
    <d v="2019-12-24T00:00:00"/>
    <d v="2019-12-27T00:00:00"/>
    <s v="Market Sale"/>
    <m/>
    <m/>
    <m/>
    <m/>
    <m/>
    <m/>
    <s v="NSE"/>
    <d v="2019-12-27T00:00:00"/>
    <x v="0"/>
    <n v="799.72096666666664"/>
  </r>
  <r>
    <n v="524208"/>
    <s v="AARTI INDUSTRIES LTD."/>
    <x v="9"/>
    <s v="Promoter Group"/>
    <s v="Equity Shares"/>
    <n v="314800"/>
    <n v="0.18"/>
    <s v="Equity Shares"/>
    <n v="20000"/>
    <n v="16482511"/>
    <x v="0"/>
    <s v="Equity"/>
    <n v="294800"/>
    <n v="0.17"/>
    <d v="2019-12-26T00:00:00"/>
    <d v="2019-12-26T00:00:00"/>
    <d v="2019-12-27T00:00:00"/>
    <s v="Market Sale"/>
    <m/>
    <m/>
    <m/>
    <m/>
    <m/>
    <m/>
    <s v="NSE"/>
    <d v="2019-12-27T00:00:00"/>
    <x v="0"/>
    <n v="824.12554999999998"/>
  </r>
  <r>
    <n v="524208"/>
    <s v="AARTI INDUSTRIES LTD."/>
    <x v="0"/>
    <s v="Promoter"/>
    <s v="Equity Shares"/>
    <n v="1000005"/>
    <n v="0.56999999999999995"/>
    <s v="Equity Shares"/>
    <n v="5000"/>
    <n v="3888340"/>
    <x v="0"/>
    <s v="Equity"/>
    <n v="995005"/>
    <n v="0.56999999999999995"/>
    <d v="2019-12-23T00:00:00"/>
    <d v="2019-12-23T00:00:00"/>
    <d v="2019-12-26T00:00:00"/>
    <s v="Market Sale"/>
    <m/>
    <m/>
    <m/>
    <m/>
    <m/>
    <m/>
    <s v="NSE"/>
    <d v="2019-12-26T00:00:00"/>
    <x v="0"/>
    <n v="777.66800000000001"/>
  </r>
  <r>
    <n v="524208"/>
    <s v="AARTI INDUSTRIES LTD."/>
    <x v="0"/>
    <s v="Promoter"/>
    <s v="Equity Shares"/>
    <n v="995005"/>
    <n v="0.56999999999999995"/>
    <s v="Equity Shares"/>
    <n v="30000"/>
    <n v="24005559"/>
    <x v="0"/>
    <s v="Equity"/>
    <n v="965005"/>
    <n v="0.55000000000000004"/>
    <d v="2019-12-24T00:00:00"/>
    <d v="2019-12-24T00:00:00"/>
    <d v="2019-12-26T00:00:00"/>
    <s v="Market Sale"/>
    <m/>
    <m/>
    <m/>
    <m/>
    <m/>
    <m/>
    <s v="NSE"/>
    <d v="2019-12-26T00:00:00"/>
    <x v="0"/>
    <n v="800.18529999999998"/>
  </r>
  <r>
    <n v="524208"/>
    <s v="AARTI INDUSTRIES LTD."/>
    <x v="7"/>
    <s v="Promoter Group"/>
    <s v="Equity Shares"/>
    <n v="173248"/>
    <n v="0.1"/>
    <s v="Equity Shares"/>
    <n v="2427"/>
    <n v="1942396"/>
    <x v="0"/>
    <s v="Equity"/>
    <n v="170821"/>
    <n v="0.1"/>
    <d v="2019-12-24T00:00:00"/>
    <d v="2019-12-24T00:00:00"/>
    <d v="2019-12-26T00:00:00"/>
    <s v="Market Sale"/>
    <m/>
    <m/>
    <m/>
    <m/>
    <m/>
    <m/>
    <s v="NSE"/>
    <d v="2019-12-26T00:00:00"/>
    <x v="0"/>
    <n v="800.32797692624638"/>
  </r>
  <r>
    <n v="524208"/>
    <s v="AARTI INDUSTRIES LTD."/>
    <x v="0"/>
    <s v="Promoter"/>
    <s v="Equity Shares"/>
    <n v="1047674"/>
    <n v="0.6"/>
    <s v="Equity Shares"/>
    <n v="500"/>
    <n v="426676"/>
    <x v="0"/>
    <s v="Equity"/>
    <n v="1047174"/>
    <n v="0.6"/>
    <d v="2019-11-20T00:00:00"/>
    <d v="2019-11-20T00:00:00"/>
    <d v="2019-12-20T00:00:00"/>
    <s v="Market Sale"/>
    <m/>
    <m/>
    <m/>
    <m/>
    <m/>
    <m/>
    <s v="NSE"/>
    <d v="2019-12-23T00:00:00"/>
    <x v="0"/>
    <n v="853.35199999999998"/>
  </r>
  <r>
    <n v="524208"/>
    <s v="AARTI INDUSTRIES LTD."/>
    <x v="0"/>
    <s v="Promoter"/>
    <s v="Equity Shares"/>
    <n v="1047174"/>
    <n v="0.6"/>
    <s v="Equity Shares"/>
    <n v="43219"/>
    <n v="33380655"/>
    <x v="0"/>
    <s v="Equity"/>
    <n v="1003955"/>
    <n v="0.57999999999999996"/>
    <d v="2019-12-19T00:00:00"/>
    <d v="2019-12-19T00:00:00"/>
    <d v="2019-12-20T00:00:00"/>
    <s v="Market Sale"/>
    <m/>
    <m/>
    <m/>
    <m/>
    <m/>
    <m/>
    <s v="NSE"/>
    <d v="2019-12-23T00:00:00"/>
    <x v="0"/>
    <n v="772.36065156528377"/>
  </r>
  <r>
    <n v="524208"/>
    <s v="AARTI INDUSTRIES LTD."/>
    <x v="0"/>
    <s v="Promoter"/>
    <s v="Equity Shares"/>
    <n v="1003955"/>
    <n v="0.57999999999999996"/>
    <s v="Equity Shares"/>
    <n v="3950"/>
    <n v="3079987"/>
    <x v="0"/>
    <s v="Equity"/>
    <n v="1000005"/>
    <n v="0.56999999999999995"/>
    <d v="2019-12-20T00:00:00"/>
    <d v="2019-12-20T00:00:00"/>
    <d v="2019-12-20T00:00:00"/>
    <s v="Market Sale"/>
    <m/>
    <m/>
    <m/>
    <m/>
    <m/>
    <m/>
    <s v="NSE"/>
    <d v="2019-12-23T00:00:00"/>
    <x v="0"/>
    <n v="779.74354430379742"/>
  </r>
  <r>
    <n v="524208"/>
    <s v="AARTI INDUSTRIES LTD."/>
    <x v="7"/>
    <s v="Promoter Group"/>
    <s v="Equity Shares"/>
    <n v="200348"/>
    <n v="0.11"/>
    <s v="Equity Shares"/>
    <n v="10000"/>
    <n v="7945963"/>
    <x v="0"/>
    <s v="Equity"/>
    <n v="190348"/>
    <n v="0.11"/>
    <d v="2019-11-27T00:00:00"/>
    <d v="2019-11-27T00:00:00"/>
    <d v="2019-11-29T00:00:00"/>
    <s v="Market Sale"/>
    <m/>
    <m/>
    <m/>
    <m/>
    <m/>
    <m/>
    <s v="NSE"/>
    <d v="2019-11-29T00:00:00"/>
    <x v="0"/>
    <n v="794.59630000000004"/>
  </r>
  <r>
    <n v="524208"/>
    <s v="AARTI INDUSTRIES LTD."/>
    <x v="7"/>
    <s v="Promoter Group"/>
    <s v="Equity Shares"/>
    <n v="190348"/>
    <n v="0.11"/>
    <s v="Equity Shares"/>
    <n v="5000"/>
    <n v="4220094"/>
    <x v="0"/>
    <s v="Equity"/>
    <n v="185348"/>
    <n v="0.11"/>
    <d v="2019-11-28T00:00:00"/>
    <d v="2019-11-28T00:00:00"/>
    <d v="2019-11-29T00:00:00"/>
    <s v="Market Sale"/>
    <m/>
    <m/>
    <m/>
    <m/>
    <m/>
    <m/>
    <s v="NSE"/>
    <d v="2019-11-29T00:00:00"/>
    <x v="0"/>
    <n v="844.01880000000006"/>
  </r>
  <r>
    <n v="524208"/>
    <s v="AARTI INDUSTRIES LTD."/>
    <x v="7"/>
    <s v="Promoter Group"/>
    <s v="Equity Shares"/>
    <n v="185348"/>
    <n v="0.11"/>
    <s v="Equity Shares"/>
    <n v="12100"/>
    <n v="0"/>
    <x v="0"/>
    <s v="Equity"/>
    <n v="173248"/>
    <n v="0.1"/>
    <d v="2019-11-28T00:00:00"/>
    <d v="2019-11-28T00:00:00"/>
    <d v="2019-11-29T00:00:00"/>
    <s v="Gift"/>
    <m/>
    <m/>
    <m/>
    <m/>
    <m/>
    <m/>
    <s v="NA"/>
    <d v="2019-11-29T00:00:00"/>
    <x v="0"/>
    <n v="0"/>
  </r>
  <r>
    <n v="524208"/>
    <s v="AARTI INDUSTRIES LTD."/>
    <x v="3"/>
    <s v="Promoter Group"/>
    <s v="Equity Shares"/>
    <n v="755998"/>
    <n v="0.43"/>
    <s v="Equity Shares"/>
    <n v="12100"/>
    <n v="0"/>
    <x v="1"/>
    <s v="Equity"/>
    <n v="768098"/>
    <n v="0.44"/>
    <d v="2019-11-28T00:00:00"/>
    <d v="2019-11-28T00:00:00"/>
    <d v="2019-11-29T00:00:00"/>
    <s v="Gift"/>
    <m/>
    <m/>
    <m/>
    <m/>
    <m/>
    <m/>
    <s v="NA"/>
    <d v="2019-11-29T00:00:00"/>
    <x v="0"/>
    <n v="0"/>
  </r>
  <r>
    <n v="524208"/>
    <s v="AARTI INDUSTRIES LTD."/>
    <x v="7"/>
    <s v="Promoter Group"/>
    <s v="Equity Shares"/>
    <n v="206200"/>
    <n v="0.12"/>
    <s v="Equity Shares"/>
    <n v="5852"/>
    <n v="4943426"/>
    <x v="0"/>
    <s v="Equity"/>
    <n v="200348"/>
    <n v="0.11"/>
    <d v="2019-11-19T00:00:00"/>
    <d v="2019-11-20T00:00:00"/>
    <d v="2019-11-22T00:00:00"/>
    <s v="Market Sale"/>
    <m/>
    <m/>
    <m/>
    <m/>
    <m/>
    <m/>
    <s v="NSE"/>
    <d v="2019-11-26T00:00:00"/>
    <x v="0"/>
    <n v="844.74128503075872"/>
  </r>
  <r>
    <n v="524208"/>
    <s v="AARTI INDUSTRIES LTD."/>
    <x v="9"/>
    <s v="Promoter Group"/>
    <s v="Equity Shares"/>
    <n v="172400"/>
    <n v="0.2"/>
    <s v="Equity Shares"/>
    <n v="10000"/>
    <n v="8143048"/>
    <x v="0"/>
    <s v="Equity"/>
    <n v="162400"/>
    <n v="0.19"/>
    <d v="2019-09-27T00:00:00"/>
    <d v="2019-09-27T00:00:00"/>
    <d v="2019-11-18T00:00:00"/>
    <s v="Market Sale"/>
    <m/>
    <m/>
    <m/>
    <m/>
    <m/>
    <m/>
    <s v="NSE"/>
    <d v="2019-11-20T00:00:00"/>
    <x v="0"/>
    <n v="814.3048"/>
  </r>
  <r>
    <n v="524208"/>
    <s v="AARTI INDUSTRIES LTD."/>
    <x v="7"/>
    <s v="Promoter Group"/>
    <s v="Equity Shares"/>
    <n v="103550"/>
    <n v="0.12"/>
    <s v="Equity Shares"/>
    <n v="900"/>
    <n v="729160"/>
    <x v="0"/>
    <s v="Equity"/>
    <n v="102650"/>
    <n v="0.12"/>
    <d v="2019-09-27T00:00:00"/>
    <d v="2019-09-27T00:00:00"/>
    <d v="2019-11-18T00:00:00"/>
    <s v="Market Sale"/>
    <m/>
    <m/>
    <m/>
    <m/>
    <m/>
    <m/>
    <s v="NSE"/>
    <d v="2019-11-20T00:00:00"/>
    <x v="0"/>
    <n v="810.17777777777781"/>
  </r>
  <r>
    <n v="524208"/>
    <s v="AARTI INDUSTRIES LTD."/>
    <x v="0"/>
    <s v="Promoter"/>
    <s v="Equity Shares"/>
    <n v="1162674"/>
    <n v="0.67"/>
    <s v="Equity Shares"/>
    <n v="115000"/>
    <n v="96140077"/>
    <x v="0"/>
    <s v="Equity"/>
    <n v="1047674"/>
    <n v="0.6"/>
    <d v="2019-11-19T00:00:00"/>
    <d v="2019-11-19T00:00:00"/>
    <d v="2019-11-20T00:00:00"/>
    <s v="Market Sale"/>
    <m/>
    <m/>
    <m/>
    <m/>
    <m/>
    <m/>
    <s v="NSE"/>
    <d v="2019-11-20T00:00:00"/>
    <x v="0"/>
    <n v="836.00066956521744"/>
  </r>
  <r>
    <n v="524208"/>
    <s v="AARTI INDUSTRIES LTD."/>
    <x v="0"/>
    <s v="Promoter"/>
    <s v="Equity Shares"/>
    <n v="587612"/>
    <n v="0.67"/>
    <s v="Equity Shares"/>
    <n v="5000"/>
    <n v="4072755"/>
    <x v="0"/>
    <s v="Equity"/>
    <n v="582612"/>
    <n v="0.67"/>
    <d v="2019-09-27T00:00:00"/>
    <d v="2019-09-27T00:00:00"/>
    <d v="2019-09-30T00:00:00"/>
    <s v="Market Sale"/>
    <m/>
    <m/>
    <m/>
    <m/>
    <m/>
    <m/>
    <s v="NSE"/>
    <d v="2019-10-03T00:00:00"/>
    <x v="0"/>
    <n v="814.55100000000004"/>
  </r>
  <r>
    <n v="524208"/>
    <s v="AARTI INDUSTRIES LTD."/>
    <x v="0"/>
    <s v="Promoter"/>
    <s v="Equity Shares"/>
    <n v="582612"/>
    <n v="0.67"/>
    <s v="Equity Shares"/>
    <n v="7550"/>
    <n v="6170924"/>
    <x v="0"/>
    <s v="Equity"/>
    <n v="575062"/>
    <n v="0.66"/>
    <d v="2019-09-30T00:00:00"/>
    <d v="2019-09-30T00:00:00"/>
    <d v="2019-10-01T00:00:00"/>
    <s v="Market Sale"/>
    <m/>
    <m/>
    <m/>
    <m/>
    <m/>
    <m/>
    <s v="NSE"/>
    <d v="2019-10-03T00:00:00"/>
    <x v="0"/>
    <n v="817.34092715231793"/>
  </r>
  <r>
    <n v="524208"/>
    <s v="AARTI INDUSTRIES LTD."/>
    <x v="9"/>
    <s v="Promoter Group"/>
    <s v="Equity Shares"/>
    <n v="182400"/>
    <n v="0.21"/>
    <s v="Equity Shares"/>
    <n v="10000"/>
    <n v="8193109"/>
    <x v="0"/>
    <s v="Equity"/>
    <n v="172400"/>
    <n v="0.2"/>
    <d v="2019-09-30T00:00:00"/>
    <d v="2019-09-30T00:00:00"/>
    <d v="2019-10-01T00:00:00"/>
    <s v="Market Sale"/>
    <m/>
    <m/>
    <m/>
    <m/>
    <m/>
    <m/>
    <s v="NSE"/>
    <d v="2019-10-03T00:00:00"/>
    <x v="0"/>
    <n v="819.31089999999995"/>
  </r>
  <r>
    <n v="524208"/>
    <s v="AARTI INDUSTRIES LTD."/>
    <x v="10"/>
    <s v="Promoter Group"/>
    <s v="Equity Shares"/>
    <n v="369141"/>
    <n v="0.42"/>
    <s v="Equity Shares"/>
    <n v="1055"/>
    <n v="839059"/>
    <x v="0"/>
    <s v="Equity"/>
    <n v="368086"/>
    <n v="0.42"/>
    <d v="2019-09-30T00:00:00"/>
    <d v="2019-09-30T00:00:00"/>
    <d v="2019-10-01T00:00:00"/>
    <s v="Market Sale"/>
    <m/>
    <m/>
    <m/>
    <m/>
    <m/>
    <m/>
    <s v="BSE"/>
    <d v="2019-10-03T00:00:00"/>
    <x v="0"/>
    <n v="795.31658767772512"/>
  </r>
  <r>
    <n v="524208"/>
    <s v="AARTI INDUSTRIES LTD."/>
    <x v="10"/>
    <s v="Promoter Group"/>
    <s v="Equity Shares"/>
    <n v="368086"/>
    <n v="0.42"/>
    <s v="Equity Shares"/>
    <n v="13528"/>
    <n v="10804460"/>
    <x v="0"/>
    <s v="Equity"/>
    <n v="354558"/>
    <n v="0.41"/>
    <d v="2019-09-30T00:00:00"/>
    <d v="2019-09-30T00:00:00"/>
    <d v="2019-10-01T00:00:00"/>
    <s v="Market Sale"/>
    <m/>
    <m/>
    <m/>
    <m/>
    <m/>
    <m/>
    <s v="NSE"/>
    <d v="2019-10-03T00:00:00"/>
    <x v="0"/>
    <n v="798.67386162034302"/>
  </r>
  <r>
    <n v="524208"/>
    <s v="AARTI INDUSTRIES LTD."/>
    <x v="11"/>
    <s v="Promoter Group"/>
    <s v="Equity Shares"/>
    <n v="1708994"/>
    <n v="1.97"/>
    <s v="Equity Shares"/>
    <n v="175000"/>
    <n v="0"/>
    <x v="0"/>
    <s v="Equity"/>
    <n v="1533994"/>
    <n v="1.76"/>
    <d v="2019-09-30T00:00:00"/>
    <d v="2019-09-30T00:00:00"/>
    <d v="2019-10-01T00:00:00"/>
    <s v="Gift"/>
    <m/>
    <m/>
    <m/>
    <m/>
    <m/>
    <m/>
    <s v="NA"/>
    <d v="2019-10-03T00:00:00"/>
    <x v="0"/>
    <n v="0"/>
  </r>
  <r>
    <n v="524208"/>
    <s v="AARTI INDUSTRIES LTD."/>
    <x v="2"/>
    <s v="Promoter Group"/>
    <s v="Equity Shares"/>
    <n v="1212636"/>
    <n v="1.39"/>
    <s v="Equity Shares"/>
    <n v="25000"/>
    <n v="0"/>
    <x v="0"/>
    <s v="Equity"/>
    <n v="1187636"/>
    <n v="1.36"/>
    <d v="2019-09-30T00:00:00"/>
    <d v="2019-09-30T00:00:00"/>
    <d v="2019-10-01T00:00:00"/>
    <s v="Gift"/>
    <m/>
    <m/>
    <m/>
    <m/>
    <m/>
    <m/>
    <s v="NA"/>
    <d v="2019-10-03T00:00:00"/>
    <x v="0"/>
    <n v="0"/>
  </r>
  <r>
    <n v="524208"/>
    <s v="AARTI INDUSTRIES LTD."/>
    <x v="7"/>
    <s v="Promoter Group"/>
    <s v="Equity Shares"/>
    <n v="3550"/>
    <n v="0"/>
    <s v="Equity Shares"/>
    <n v="100000"/>
    <n v="0"/>
    <x v="1"/>
    <s v="Equity"/>
    <n v="103550"/>
    <n v="0.12"/>
    <d v="2019-09-30T00:00:00"/>
    <d v="2019-09-30T00:00:00"/>
    <d v="2019-10-01T00:00:00"/>
    <s v="Gift"/>
    <m/>
    <m/>
    <m/>
    <m/>
    <m/>
    <m/>
    <s v="NA"/>
    <d v="2019-10-03T00:00:00"/>
    <x v="0"/>
    <n v="0"/>
  </r>
  <r>
    <n v="524208"/>
    <s v="AARTI INDUSTRIES LTD."/>
    <x v="4"/>
    <s v="Promoter Group"/>
    <s v="Equity Shares"/>
    <n v="3994494"/>
    <n v="4.6100000000000003"/>
    <s v="Equity Shares"/>
    <n v="800000"/>
    <n v="0"/>
    <x v="0"/>
    <s v="Equity"/>
    <n v="3194494"/>
    <n v="3.67"/>
    <d v="2019-09-30T00:00:00"/>
    <d v="2019-09-30T00:00:00"/>
    <d v="2019-10-01T00:00:00"/>
    <s v="Gift"/>
    <m/>
    <m/>
    <m/>
    <m/>
    <m/>
    <m/>
    <s v="NA"/>
    <d v="2019-10-03T00:00:00"/>
    <x v="0"/>
    <n v="0"/>
  </r>
  <r>
    <n v="524208"/>
    <s v="AARTI INDUSTRIES LTD."/>
    <x v="12"/>
    <s v="Promoter Group"/>
    <s v="Equity Shares"/>
    <n v="0"/>
    <n v="0"/>
    <s v="Equity Shares"/>
    <n v="800000"/>
    <n v="0"/>
    <x v="1"/>
    <s v="Equity"/>
    <n v="800000"/>
    <n v="0.92"/>
    <d v="2019-09-30T00:00:00"/>
    <d v="2019-09-30T00:00:00"/>
    <d v="2019-10-01T00:00:00"/>
    <s v="Gift"/>
    <m/>
    <m/>
    <m/>
    <m/>
    <m/>
    <m/>
    <s v="NA"/>
    <d v="2019-10-03T00:00:00"/>
    <x v="0"/>
    <n v="0"/>
  </r>
  <r>
    <n v="524208"/>
    <s v="AARTI INDUSTRIES LTD."/>
    <x v="13"/>
    <s v="Promoter Group"/>
    <s v="Equity Shares"/>
    <n v="713250"/>
    <n v="0.82"/>
    <s v="Equity Shares"/>
    <n v="25000"/>
    <n v="0"/>
    <x v="1"/>
    <s v="Equity"/>
    <n v="738250"/>
    <n v="0.85"/>
    <d v="2019-09-30T00:00:00"/>
    <d v="2019-09-30T00:00:00"/>
    <d v="2019-10-01T00:00:00"/>
    <s v="Gift"/>
    <m/>
    <m/>
    <m/>
    <m/>
    <m/>
    <m/>
    <s v="NA"/>
    <d v="2019-10-03T00:00:00"/>
    <x v="0"/>
    <n v="0"/>
  </r>
  <r>
    <n v="524208"/>
    <s v="AARTI INDUSTRIES LTD."/>
    <x v="9"/>
    <s v="Promoter Group"/>
    <s v="Equity Shares"/>
    <n v="202400"/>
    <n v="0.23"/>
    <s v="Equity Shares"/>
    <n v="4004"/>
    <n v="6680076"/>
    <x v="0"/>
    <s v="Equity"/>
    <n v="198396"/>
    <n v="0.23"/>
    <d v="2019-09-23T00:00:00"/>
    <d v="2019-09-23T00:00:00"/>
    <d v="2019-09-25T00:00:00"/>
    <s v="Market Sale"/>
    <m/>
    <m/>
    <m/>
    <m/>
    <m/>
    <m/>
    <s v="NSE"/>
    <d v="2019-09-26T00:00:00"/>
    <x v="1"/>
    <n v="1668.3506493506493"/>
  </r>
  <r>
    <n v="524208"/>
    <s v="AARTI INDUSTRIES LTD."/>
    <x v="9"/>
    <s v="Promoter Group"/>
    <s v="Equity Shares"/>
    <n v="198396"/>
    <n v="0.23"/>
    <s v="Equity Shares"/>
    <n v="8000"/>
    <n v="13275139"/>
    <x v="0"/>
    <s v="Equity"/>
    <n v="190396"/>
    <n v="0.22"/>
    <d v="2019-09-24T00:00:00"/>
    <d v="2019-09-24T00:00:00"/>
    <d v="2019-09-25T00:00:00"/>
    <s v="Market Sale"/>
    <m/>
    <m/>
    <m/>
    <m/>
    <m/>
    <m/>
    <s v="NSE"/>
    <d v="2019-09-26T00:00:00"/>
    <x v="1"/>
    <n v="1659.3923749999999"/>
  </r>
  <r>
    <n v="524208"/>
    <s v="AARTI INDUSTRIES LTD."/>
    <x v="9"/>
    <s v="Promoter Group"/>
    <s v="Equity Shares"/>
    <n v="190396"/>
    <n v="0.22"/>
    <s v="Equity Shares"/>
    <n v="7996"/>
    <n v="12982661"/>
    <x v="0"/>
    <s v="Equity"/>
    <n v="182400"/>
    <n v="0.21"/>
    <d v="2019-09-25T00:00:00"/>
    <d v="2019-09-25T00:00:00"/>
    <d v="2019-09-25T00:00:00"/>
    <s v="Market Sale"/>
    <m/>
    <m/>
    <m/>
    <m/>
    <m/>
    <m/>
    <s v="NSE"/>
    <d v="2019-09-26T00:00:00"/>
    <x v="1"/>
    <n v="1623.6444472236119"/>
  </r>
  <r>
    <n v="524208"/>
    <s v="AARTI INDUSTRIES LTD."/>
    <x v="0"/>
    <s v="Promoter"/>
    <s v="Equity Shares"/>
    <n v="637612"/>
    <n v="0.73"/>
    <s v="Equity Shares"/>
    <n v="40000"/>
    <n v="62454801"/>
    <x v="0"/>
    <s v="Equity"/>
    <n v="597612"/>
    <n v="0.69"/>
    <d v="2019-09-16T00:00:00"/>
    <d v="2019-09-16T00:00:00"/>
    <d v="2019-09-20T00:00:00"/>
    <s v="Market Sale"/>
    <m/>
    <m/>
    <m/>
    <m/>
    <m/>
    <m/>
    <s v="NSE"/>
    <d v="2019-09-24T00:00:00"/>
    <x v="1"/>
    <n v="1561.3700249999999"/>
  </r>
  <r>
    <n v="524208"/>
    <s v="AARTI INDUSTRIES LTD."/>
    <x v="0"/>
    <s v="Promoter"/>
    <s v="Equity Shares"/>
    <n v="597612"/>
    <n v="0.69"/>
    <s v="Equity Shares"/>
    <n v="5000"/>
    <n v="8023521"/>
    <x v="0"/>
    <s v="Equity"/>
    <n v="592612"/>
    <n v="0.68"/>
    <d v="2019-09-20T00:00:00"/>
    <d v="2019-09-20T00:00:00"/>
    <d v="2019-09-20T00:00:00"/>
    <s v="Market Sale"/>
    <m/>
    <m/>
    <m/>
    <m/>
    <m/>
    <m/>
    <s v="NSE"/>
    <d v="2019-09-24T00:00:00"/>
    <x v="1"/>
    <n v="1604.7041999999999"/>
  </r>
  <r>
    <n v="524208"/>
    <s v="AARTI INDUSTRIES LTD."/>
    <x v="0"/>
    <s v="Promoter"/>
    <s v="Equity Shares"/>
    <n v="592612"/>
    <n v="0.68"/>
    <s v="Equity Shares"/>
    <n v="5000"/>
    <n v="8394052"/>
    <x v="0"/>
    <s v="Equity"/>
    <n v="587612"/>
    <n v="0.67"/>
    <d v="2019-09-23T00:00:00"/>
    <d v="2019-09-23T00:00:00"/>
    <d v="2019-09-24T00:00:00"/>
    <s v="Market Sale"/>
    <m/>
    <m/>
    <m/>
    <m/>
    <m/>
    <m/>
    <s v="NSE"/>
    <d v="2019-09-24T00:00:00"/>
    <x v="1"/>
    <n v="1678.8104000000001"/>
  </r>
  <r>
    <n v="524208"/>
    <s v="AARTI INDUSTRIES LTD."/>
    <x v="0"/>
    <s v="Promoter"/>
    <s v="Equity Shares"/>
    <n v="640212"/>
    <n v="0.73"/>
    <s v="Equity Shares"/>
    <n v="500"/>
    <n v="789694"/>
    <x v="0"/>
    <s v="Equity"/>
    <n v="639712"/>
    <n v="0.73"/>
    <d v="2019-09-13T00:00:00"/>
    <d v="2019-09-13T00:00:00"/>
    <d v="2019-09-20T00:00:00"/>
    <s v="Market Sale"/>
    <m/>
    <m/>
    <m/>
    <m/>
    <m/>
    <m/>
    <s v="NSE"/>
    <d v="2019-09-20T00:00:00"/>
    <x v="1"/>
    <n v="1579.3879999999999"/>
  </r>
  <r>
    <n v="524208"/>
    <s v="AARTI INDUSTRIES LTD."/>
    <x v="0"/>
    <s v="Promoter"/>
    <s v="Equity Shares"/>
    <n v="639712"/>
    <n v="0.73"/>
    <s v="Equity Shares"/>
    <n v="2000"/>
    <n v="3110212"/>
    <x v="0"/>
    <s v="Equity"/>
    <n v="637712"/>
    <n v="0.73"/>
    <d v="2019-09-18T00:00:00"/>
    <d v="2019-09-18T00:00:00"/>
    <d v="2019-09-20T00:00:00"/>
    <s v="Market Sale"/>
    <m/>
    <m/>
    <m/>
    <m/>
    <m/>
    <m/>
    <s v="NSE"/>
    <d v="2019-09-20T00:00:00"/>
    <x v="1"/>
    <n v="1555.106"/>
  </r>
  <r>
    <n v="524208"/>
    <s v="AARTI INDUSTRIES LTD."/>
    <x v="0"/>
    <s v="Promoter"/>
    <s v="Equity Shares"/>
    <n v="637712"/>
    <n v="0.73"/>
    <s v="Equity Shares"/>
    <n v="100"/>
    <n v="155952"/>
    <x v="0"/>
    <s v="Equity"/>
    <n v="637612"/>
    <n v="0.73"/>
    <d v="2019-09-19T00:00:00"/>
    <d v="2019-09-19T00:00:00"/>
    <d v="2019-09-20T00:00:00"/>
    <s v="Market Sale"/>
    <m/>
    <m/>
    <m/>
    <m/>
    <m/>
    <m/>
    <s v="NSE"/>
    <d v="2019-09-20T00:00:00"/>
    <x v="1"/>
    <n v="1559.52"/>
  </r>
  <r>
    <n v="524208"/>
    <s v="AARTI INDUSTRIES LTD."/>
    <x v="0"/>
    <s v="Promoter"/>
    <s v="Equity Shares"/>
    <n v="853023"/>
    <n v="0.98"/>
    <s v="Equity Shares"/>
    <n v="200000"/>
    <n v="315267430"/>
    <x v="0"/>
    <s v="Equity"/>
    <n v="653023"/>
    <n v="0.75"/>
    <d v="2019-09-09T00:00:00"/>
    <d v="2019-09-09T00:00:00"/>
    <d v="2019-09-11T00:00:00"/>
    <s v="Market Sale"/>
    <m/>
    <m/>
    <m/>
    <m/>
    <m/>
    <m/>
    <s v="NSE"/>
    <d v="2019-09-13T00:00:00"/>
    <x v="1"/>
    <n v="1576.3371500000001"/>
  </r>
  <r>
    <n v="524208"/>
    <s v="AARTI INDUSTRIES LTD."/>
    <x v="0"/>
    <s v="Promoter"/>
    <s v="Equity Shares"/>
    <n v="653023"/>
    <n v="0.75"/>
    <s v="Equity Shares"/>
    <n v="8811"/>
    <n v="1400981"/>
    <x v="0"/>
    <s v="Equity"/>
    <n v="644212"/>
    <n v="0.74"/>
    <d v="2019-09-11T00:00:00"/>
    <d v="2019-09-11T00:00:00"/>
    <d v="2019-09-12T00:00:00"/>
    <s v="Market Sale"/>
    <m/>
    <m/>
    <m/>
    <m/>
    <m/>
    <m/>
    <s v="NSE"/>
    <d v="2019-09-13T00:00:00"/>
    <x v="1"/>
    <n v="159.00363182385655"/>
  </r>
  <r>
    <n v="524208"/>
    <s v="AARTI INDUSTRIES LTD."/>
    <x v="0"/>
    <s v="Promoter"/>
    <s v="Equity Shares"/>
    <n v="644212"/>
    <n v="0.74"/>
    <s v="Equity Shares"/>
    <n v="4000"/>
    <n v="6369547"/>
    <x v="0"/>
    <s v="Equity"/>
    <n v="640212"/>
    <n v="0.73"/>
    <d v="2019-09-12T00:00:00"/>
    <d v="2019-09-12T00:00:00"/>
    <d v="2019-09-13T00:00:00"/>
    <s v="Market Sale"/>
    <m/>
    <m/>
    <m/>
    <m/>
    <m/>
    <m/>
    <s v="NSE"/>
    <d v="2019-09-13T00:00:00"/>
    <x v="1"/>
    <n v="1592.3867499999999"/>
  </r>
  <r>
    <n v="524208"/>
    <s v="AARTI INDUSTRIES LTD."/>
    <x v="14"/>
    <s v="Promoter Group"/>
    <s v="Equity Shares"/>
    <n v="3429752"/>
    <n v="3.94"/>
    <s v="Equity Shares"/>
    <n v="12500"/>
    <n v="0"/>
    <x v="0"/>
    <s v="Equity"/>
    <n v="3417252"/>
    <n v="3.92"/>
    <d v="2019-08-26T00:00:00"/>
    <d v="2019-08-26T00:00:00"/>
    <d v="2019-08-27T00:00:00"/>
    <s v="Gift"/>
    <m/>
    <m/>
    <m/>
    <m/>
    <m/>
    <m/>
    <s v="NA"/>
    <d v="2019-08-29T00:00:00"/>
    <x v="1"/>
    <n v="0"/>
  </r>
  <r>
    <n v="524208"/>
    <s v="AARTI INDUSTRIES LTD."/>
    <x v="13"/>
    <s v="Trust"/>
    <s v="Equity Shares"/>
    <n v="0"/>
    <n v="0"/>
    <s v="Equity Shares"/>
    <n v="713250"/>
    <n v="0"/>
    <x v="1"/>
    <s v="Equity"/>
    <n v="713250"/>
    <n v="0.82"/>
    <d v="2019-08-21T00:00:00"/>
    <d v="2019-08-21T00:00:00"/>
    <d v="2019-08-22T00:00:00"/>
    <s v="Gift"/>
    <m/>
    <m/>
    <m/>
    <m/>
    <m/>
    <m/>
    <s v="NA"/>
    <d v="2019-08-23T00:00:00"/>
    <x v="1"/>
    <n v="0"/>
  </r>
  <r>
    <n v="524208"/>
    <s v="AARTI INDUSTRIES LTD."/>
    <x v="2"/>
    <s v="Promoter Group"/>
    <s v="Equity Shares"/>
    <n v="1925886"/>
    <n v="2.21"/>
    <s v="Equity Shares"/>
    <n v="713250"/>
    <n v="0"/>
    <x v="0"/>
    <s v="Equity"/>
    <n v="1212636"/>
    <n v="1.39"/>
    <d v="2019-08-21T00:00:00"/>
    <d v="2019-08-21T00:00:00"/>
    <d v="2019-08-22T00:00:00"/>
    <s v="Gift"/>
    <m/>
    <m/>
    <m/>
    <m/>
    <m/>
    <m/>
    <s v="NA"/>
    <d v="2019-08-23T00:00:00"/>
    <x v="1"/>
    <n v="0"/>
  </r>
  <r>
    <n v="524208"/>
    <s v="AARTI INDUSTRIES LTD."/>
    <x v="0"/>
    <s v="Promoter"/>
    <s v="Equity Shares"/>
    <n v="1784776"/>
    <n v="2.06"/>
    <s v="Equity Shares"/>
    <n v="121000"/>
    <n v="216050344"/>
    <x v="0"/>
    <s v="Equity"/>
    <n v="1663776"/>
    <n v="1.92"/>
    <d v="2019-06-27T00:00:00"/>
    <d v="2019-06-27T00:00:00"/>
    <d v="2019-06-28T00:00:00"/>
    <s v="Market Sale"/>
    <m/>
    <m/>
    <m/>
    <m/>
    <m/>
    <m/>
    <s v="BSE"/>
    <d v="2019-07-02T00:00:00"/>
    <x v="1"/>
    <n v="1785.5400330578511"/>
  </r>
  <r>
    <n v="524208"/>
    <s v="AARTI INDUSTRIES LTD."/>
    <x v="0"/>
    <s v="Promoter"/>
    <s v="Equity Shares"/>
    <n v="1663776"/>
    <n v="1.92"/>
    <s v="Equity Shares"/>
    <n v="2031"/>
    <n v="3630906"/>
    <x v="0"/>
    <s v="Equity"/>
    <n v="1661745"/>
    <n v="1.92"/>
    <d v="2019-06-27T00:00:00"/>
    <d v="2019-06-27T00:00:00"/>
    <d v="2019-06-28T00:00:00"/>
    <s v="Market Sale"/>
    <m/>
    <m/>
    <m/>
    <m/>
    <m/>
    <m/>
    <s v="NSE"/>
    <d v="2019-07-02T00:00:00"/>
    <x v="1"/>
    <n v="1787.7429837518464"/>
  </r>
  <r>
    <n v="524208"/>
    <s v="AARTI INDUSTRIES LTD."/>
    <x v="0"/>
    <s v="Promoter"/>
    <s v="Equity Shares"/>
    <n v="1661745"/>
    <n v="1.92"/>
    <s v="Equity Shares"/>
    <n v="8722"/>
    <n v="15490687"/>
    <x v="0"/>
    <s v="Equity"/>
    <n v="1653023"/>
    <n v="1.91"/>
    <d v="2019-06-28T00:00:00"/>
    <d v="2019-06-28T00:00:00"/>
    <d v="2019-07-01T00:00:00"/>
    <s v="Market Sale"/>
    <m/>
    <m/>
    <m/>
    <m/>
    <m/>
    <m/>
    <s v="NSE"/>
    <d v="2019-07-02T00:00:00"/>
    <x v="1"/>
    <n v="1776.0475808300848"/>
  </r>
  <r>
    <n v="524208"/>
    <s v="AARTI INDUSTRIES LTD."/>
    <x v="0"/>
    <s v="Promoter"/>
    <s v="Equity Shares"/>
    <n v="1653023"/>
    <n v="1.91"/>
    <s v="Equity Shares"/>
    <n v="800000"/>
    <n v="0"/>
    <x v="0"/>
    <s v="Equity"/>
    <n v="853023"/>
    <n v="0.98"/>
    <d v="2019-06-28T00:00:00"/>
    <d v="2019-06-28T00:00:00"/>
    <d v="2019-07-01T00:00:00"/>
    <s v="Gift"/>
    <m/>
    <m/>
    <m/>
    <m/>
    <m/>
    <m/>
    <s v="NA"/>
    <d v="2019-07-02T00:00:00"/>
    <x v="1"/>
    <n v="0"/>
  </r>
  <r>
    <n v="524208"/>
    <s v="AARTI INDUSTRIES LTD."/>
    <x v="15"/>
    <s v="Promoter Group"/>
    <s v="Equity Shares"/>
    <n v="1700000"/>
    <n v="1.96"/>
    <s v="Equity Shares"/>
    <n v="800000"/>
    <n v="0"/>
    <x v="1"/>
    <s v="Equity"/>
    <n v="2500000"/>
    <n v="2.88"/>
    <d v="2019-06-28T00:00:00"/>
    <d v="2019-06-28T00:00:00"/>
    <d v="2019-07-01T00:00:00"/>
    <s v="Gift"/>
    <m/>
    <m/>
    <m/>
    <m/>
    <m/>
    <m/>
    <s v="NA"/>
    <d v="2019-07-02T00:00:00"/>
    <x v="1"/>
    <n v="0"/>
  </r>
  <r>
    <n v="524208"/>
    <s v="AARTI INDUSTRIES LTD."/>
    <x v="16"/>
    <s v="Promoter &amp; Director"/>
    <s v="Equity Shares"/>
    <n v="2474900"/>
    <n v="2.86"/>
    <s v="Equity Shares"/>
    <n v="108405"/>
    <n v="0"/>
    <x v="0"/>
    <s v="Equity"/>
    <n v="2366495"/>
    <n v="2.73"/>
    <d v="2019-06-28T00:00:00"/>
    <d v="2019-06-28T00:00:00"/>
    <d v="2019-07-01T00:00:00"/>
    <s v="Gift"/>
    <m/>
    <m/>
    <m/>
    <m/>
    <m/>
    <m/>
    <s v="NA"/>
    <d v="2019-07-02T00:00:00"/>
    <x v="1"/>
    <n v="0"/>
  </r>
  <r>
    <n v="524208"/>
    <s v="AARTI INDUSTRIES LTD."/>
    <x v="16"/>
    <s v="Promoter &amp; Director"/>
    <s v="Equity Shares"/>
    <n v="2366495"/>
    <n v="2.73"/>
    <s v="Equity Shares"/>
    <n v="811595"/>
    <n v="0"/>
    <x v="0"/>
    <s v="Equity"/>
    <n v="1554900"/>
    <n v="1.79"/>
    <d v="2019-06-29T00:00:00"/>
    <d v="2019-06-29T00:00:00"/>
    <d v="2019-07-01T00:00:00"/>
    <s v="Gift"/>
    <m/>
    <m/>
    <m/>
    <m/>
    <m/>
    <m/>
    <s v="NA"/>
    <d v="2019-07-02T00:00:00"/>
    <x v="1"/>
    <n v="0"/>
  </r>
  <r>
    <n v="524208"/>
    <s v="AARTI INDUSTRIES LTD."/>
    <x v="17"/>
    <s v="Promoter Group"/>
    <s v="Equity Shares"/>
    <n v="600000"/>
    <n v="0.69"/>
    <s v="Equity Shares"/>
    <n v="920000"/>
    <n v="0"/>
    <x v="1"/>
    <s v="Equity"/>
    <n v="1520000"/>
    <n v="1.75"/>
    <d v="2019-06-29T00:00:00"/>
    <d v="2019-06-29T00:00:00"/>
    <d v="2019-07-01T00:00:00"/>
    <s v="Gift"/>
    <m/>
    <m/>
    <m/>
    <m/>
    <m/>
    <m/>
    <s v="NA"/>
    <d v="2019-07-02T00:00:00"/>
    <x v="1"/>
    <n v="0"/>
  </r>
  <r>
    <n v="524208"/>
    <s v="AARTI INDUSTRIES LTD."/>
    <x v="18"/>
    <s v="Promoter Group"/>
    <s v="Equity Shares"/>
    <n v="700000"/>
    <n v="0.81"/>
    <s v="Equity Shares"/>
    <n v="1701595"/>
    <n v="0"/>
    <x v="1"/>
    <s v="Equity"/>
    <n v="2401595"/>
    <n v="2.77"/>
    <d v="2019-06-28T00:00:00"/>
    <d v="2019-06-28T00:00:00"/>
    <d v="2019-07-01T00:00:00"/>
    <s v="Gift"/>
    <m/>
    <m/>
    <m/>
    <m/>
    <m/>
    <m/>
    <s v="NA"/>
    <d v="2019-07-02T00:00:00"/>
    <x v="1"/>
    <n v="0"/>
  </r>
  <r>
    <n v="524208"/>
    <s v="AARTI INDUSTRIES LTD."/>
    <x v="18"/>
    <s v="Promoter Group"/>
    <s v="Equity Shares"/>
    <n v="2401595"/>
    <n v="2.77"/>
    <s v="Equity Shares"/>
    <n v="811595"/>
    <n v="0"/>
    <x v="0"/>
    <s v="Equity"/>
    <n v="1590000"/>
    <n v="1.83"/>
    <d v="2019-06-29T00:00:00"/>
    <d v="2019-06-29T00:00:00"/>
    <d v="2019-07-01T00:00:00"/>
    <s v="Gift"/>
    <m/>
    <m/>
    <m/>
    <m/>
    <m/>
    <m/>
    <s v="NA"/>
    <d v="2019-07-02T00:00:00"/>
    <x v="1"/>
    <n v="0"/>
  </r>
  <r>
    <n v="524208"/>
    <s v="AARTI INDUSTRIES LTD."/>
    <x v="19"/>
    <s v="Promoter Group"/>
    <s v="Equity Shares"/>
    <n v="1424256"/>
    <n v="1.64"/>
    <s v="Equity Shares"/>
    <n v="890000"/>
    <n v="0"/>
    <x v="0"/>
    <s v="Equity"/>
    <n v="534256"/>
    <n v="0.62"/>
    <d v="2019-06-28T00:00:00"/>
    <d v="2019-06-28T00:00:00"/>
    <d v="2019-07-01T00:00:00"/>
    <s v="Gift"/>
    <m/>
    <m/>
    <m/>
    <m/>
    <m/>
    <m/>
    <s v="NA"/>
    <d v="2019-07-02T00:00:00"/>
    <x v="1"/>
    <n v="0"/>
  </r>
  <r>
    <n v="524208"/>
    <s v="AARTI INDUSTRIES LTD."/>
    <x v="0"/>
    <s v="Promoter"/>
    <s v="Equity Shares"/>
    <n v="1820276"/>
    <n v="2.1"/>
    <s v="Equity Shares"/>
    <n v="35500"/>
    <n v="63522628"/>
    <x v="0"/>
    <s v="Equity"/>
    <n v="1784776"/>
    <n v="2.06"/>
    <d v="2019-06-24T00:00:00"/>
    <d v="2019-06-24T00:00:00"/>
    <d v="2019-06-25T00:00:00"/>
    <s v="Market Sale"/>
    <m/>
    <m/>
    <m/>
    <m/>
    <m/>
    <m/>
    <s v="NSE"/>
    <d v="2019-06-26T00:00:00"/>
    <x v="1"/>
    <n v="1789.3698028169015"/>
  </r>
  <r>
    <n v="524208"/>
    <s v="AARTI INDUSTRIES LTD."/>
    <x v="20"/>
    <s v="Promoter Group"/>
    <s v="Equity Shares"/>
    <n v="6745"/>
    <n v="0.01"/>
    <s v="Equity Shares"/>
    <n v="200"/>
    <n v="312491"/>
    <x v="0"/>
    <s v="Equity"/>
    <n v="6545"/>
    <n v="0.01"/>
    <d v="2019-04-02T00:00:00"/>
    <d v="2019-04-02T00:00:00"/>
    <d v="2019-06-25T00:00:00"/>
    <s v="Market Sale"/>
    <m/>
    <m/>
    <m/>
    <m/>
    <m/>
    <m/>
    <s v="NSE"/>
    <d v="2019-06-26T00:00:00"/>
    <x v="1"/>
    <n v="1562.4549999999999"/>
  </r>
  <r>
    <n v="524208"/>
    <s v="AARTI INDUSTRIES LTD."/>
    <x v="20"/>
    <s v="Promoter Group"/>
    <s v="Equity Shares"/>
    <n v="6545"/>
    <n v="0.01"/>
    <s v="Equity Shares"/>
    <n v="100"/>
    <n v="174268"/>
    <x v="0"/>
    <s v="Equity"/>
    <n v="6445"/>
    <n v="0.01"/>
    <d v="2019-06-14T00:00:00"/>
    <d v="2019-06-14T00:00:00"/>
    <d v="2019-06-25T00:00:00"/>
    <s v="Market Sale"/>
    <m/>
    <m/>
    <m/>
    <m/>
    <m/>
    <m/>
    <s v="NSE"/>
    <d v="2019-06-26T00:00:00"/>
    <x v="1"/>
    <n v="1742.68"/>
  </r>
  <r>
    <n v="524208"/>
    <s v="AARTI INDUSTRIES LTD."/>
    <x v="20"/>
    <s v="Promoter Group"/>
    <s v="Equity Shares"/>
    <n v="6445"/>
    <n v="0.01"/>
    <s v="Equity Shares"/>
    <n v="200"/>
    <n v="343075"/>
    <x v="0"/>
    <s v="Equity"/>
    <n v="6245"/>
    <n v="0.01"/>
    <d v="2019-06-18T00:00:00"/>
    <d v="2019-06-18T00:00:00"/>
    <d v="2019-06-25T00:00:00"/>
    <s v="Market Sale"/>
    <m/>
    <m/>
    <m/>
    <m/>
    <m/>
    <m/>
    <s v="NSE"/>
    <d v="2019-06-26T00:00:00"/>
    <x v="1"/>
    <n v="1715.375"/>
  </r>
  <r>
    <n v="524208"/>
    <s v="AARTI INDUSTRIES LTD."/>
    <x v="20"/>
    <s v="Promoter Group"/>
    <s v="Equity Shares"/>
    <n v="6245"/>
    <n v="0.01"/>
    <s v="Equity Shares"/>
    <n v="200"/>
    <n v="343075"/>
    <x v="0"/>
    <s v="Equity"/>
    <n v="6045"/>
    <n v="0.01"/>
    <d v="2019-06-21T00:00:00"/>
    <d v="2019-06-21T00:00:00"/>
    <d v="2019-06-25T00:00:00"/>
    <s v="Market Sale"/>
    <m/>
    <m/>
    <m/>
    <m/>
    <m/>
    <m/>
    <s v="NSE"/>
    <d v="2019-06-26T00:00:00"/>
    <x v="1"/>
    <n v="1715.375"/>
  </r>
  <r>
    <n v="524208"/>
    <s v="AARTI INDUSTRIES LTD."/>
    <x v="20"/>
    <s v="Promoter Group"/>
    <s v="Equity Shares"/>
    <n v="6045"/>
    <n v="0.01"/>
    <s v="Equity Shares"/>
    <n v="100"/>
    <n v="179730"/>
    <x v="0"/>
    <s v="Equity"/>
    <n v="5945"/>
    <n v="0.01"/>
    <d v="2019-06-24T00:00:00"/>
    <d v="2019-06-24T00:00:00"/>
    <d v="2019-06-25T00:00:00"/>
    <s v="Market Sale"/>
    <m/>
    <m/>
    <m/>
    <m/>
    <m/>
    <m/>
    <s v="NSE"/>
    <d v="2019-06-26T00:00:00"/>
    <x v="1"/>
    <n v="1797.3"/>
  </r>
  <r>
    <n v="524208"/>
    <s v="AARTI INDUSTRIES LTD."/>
    <x v="21"/>
    <s v="KMP"/>
    <s v="Equity Shares"/>
    <n v="33361"/>
    <n v="0.04"/>
    <s v="Equity Shares"/>
    <n v="150"/>
    <n v="219634"/>
    <x v="0"/>
    <s v="Equity"/>
    <n v="33211"/>
    <n v="0.04"/>
    <d v="2018-11-21T00:00:00"/>
    <d v="2018-11-21T00:00:00"/>
    <d v="2019-06-25T00:00:00"/>
    <s v="Market Sale"/>
    <m/>
    <m/>
    <m/>
    <m/>
    <m/>
    <m/>
    <s v="NSE"/>
    <d v="2019-06-26T00:00:00"/>
    <x v="1"/>
    <n v="1464.2266666666667"/>
  </r>
  <r>
    <n v="524208"/>
    <s v="AARTI INDUSTRIES LTD."/>
    <x v="21"/>
    <s v="KMP"/>
    <s v="Equity Shares"/>
    <n v="33211"/>
    <n v="0.04"/>
    <s v="Equity Shares"/>
    <n v="100"/>
    <n v="186926"/>
    <x v="0"/>
    <s v="Equity"/>
    <n v="33111"/>
    <n v="0.04"/>
    <d v="2019-05-28T00:00:00"/>
    <d v="2019-05-28T00:00:00"/>
    <d v="2019-06-25T00:00:00"/>
    <s v="Market Sale"/>
    <m/>
    <m/>
    <m/>
    <m/>
    <m/>
    <m/>
    <s v="NSE"/>
    <d v="2019-06-26T00:00:00"/>
    <x v="1"/>
    <n v="1869.26"/>
  </r>
  <r>
    <n v="524208"/>
    <s v="AARTI INDUSTRIES LTD."/>
    <x v="21"/>
    <s v="KMP"/>
    <s v="Equity Shares"/>
    <n v="33111"/>
    <n v="0.04"/>
    <s v="Equity Shares"/>
    <n v="100"/>
    <n v="183201"/>
    <x v="0"/>
    <s v="Equity"/>
    <n v="33011"/>
    <n v="0.04"/>
    <d v="2019-05-30T00:00:00"/>
    <d v="2019-05-30T00:00:00"/>
    <d v="2019-06-25T00:00:00"/>
    <s v="Market Sale"/>
    <m/>
    <m/>
    <m/>
    <m/>
    <m/>
    <m/>
    <s v="NSE"/>
    <d v="2019-06-26T00:00:00"/>
    <x v="1"/>
    <n v="1832.01"/>
  </r>
  <r>
    <n v="524208"/>
    <s v="AARTI INDUSTRIES LTD."/>
    <x v="21"/>
    <s v="KMP"/>
    <s v="Equity Shares"/>
    <n v="33011"/>
    <n v="0.04"/>
    <s v="Equity Shares"/>
    <n v="100"/>
    <n v="171569"/>
    <x v="0"/>
    <s v="Equity"/>
    <n v="32911"/>
    <n v="0.04"/>
    <d v="2019-06-13T00:00:00"/>
    <d v="2019-06-13T00:00:00"/>
    <d v="2019-06-25T00:00:00"/>
    <s v="Market Sale"/>
    <m/>
    <m/>
    <m/>
    <m/>
    <m/>
    <m/>
    <s v="NSE"/>
    <d v="2019-06-26T00:00:00"/>
    <x v="1"/>
    <n v="1715.69"/>
  </r>
  <r>
    <n v="524208"/>
    <s v="AARTI INDUSTRIES LTD."/>
    <x v="21"/>
    <s v="KMP"/>
    <s v="Equity Shares"/>
    <n v="32911"/>
    <n v="0.04"/>
    <s v="Equity Shares"/>
    <n v="200"/>
    <n v="347238"/>
    <x v="0"/>
    <s v="Equity"/>
    <n v="32711"/>
    <n v="0.04"/>
    <d v="2019-06-14T00:00:00"/>
    <d v="2019-06-14T00:00:00"/>
    <d v="2019-06-25T00:00:00"/>
    <s v="Market Sale"/>
    <m/>
    <m/>
    <m/>
    <m/>
    <m/>
    <m/>
    <s v="NSE"/>
    <d v="2019-06-26T00:00:00"/>
    <x v="1"/>
    <n v="1736.19"/>
  </r>
  <r>
    <n v="524208"/>
    <s v="AARTI INDUSTRIES LTD."/>
    <x v="21"/>
    <s v="KMP"/>
    <s v="Equity Shares"/>
    <n v="32711"/>
    <n v="0.04"/>
    <s v="Equity Shares"/>
    <n v="300"/>
    <n v="536243"/>
    <x v="0"/>
    <s v="Equity"/>
    <n v="32411"/>
    <n v="0.04"/>
    <d v="2019-06-24T00:00:00"/>
    <d v="2019-06-24T00:00:00"/>
    <d v="2019-06-25T00:00:00"/>
    <s v="Market Sale"/>
    <m/>
    <m/>
    <m/>
    <m/>
    <m/>
    <m/>
    <s v="NSE"/>
    <d v="2019-06-26T00:00:00"/>
    <x v="1"/>
    <n v="1787.4766666666667"/>
  </r>
  <r>
    <n v="524208"/>
    <s v="AARTI INDUSTRIES LTD."/>
    <x v="0"/>
    <s v="Promoter"/>
    <s v="Equity Shares"/>
    <n v="1836776"/>
    <n v="2.12"/>
    <s v="Equity Shares"/>
    <n v="16500"/>
    <n v="28586006"/>
    <x v="0"/>
    <s v="Equity"/>
    <n v="1820276"/>
    <n v="2.1"/>
    <d v="2019-06-21T00:00:00"/>
    <d v="2019-06-21T00:00:00"/>
    <d v="2019-06-24T00:00:00"/>
    <s v="Market Sale"/>
    <m/>
    <m/>
    <m/>
    <m/>
    <m/>
    <m/>
    <s v="NSE"/>
    <d v="2019-06-24T00:00:00"/>
    <x v="1"/>
    <n v="1732.485212121212"/>
  </r>
  <r>
    <n v="524208"/>
    <s v="AARTI INDUSTRIES LTD."/>
    <x v="0"/>
    <s v="Promoter"/>
    <s v="Equity Shares"/>
    <n v="1850776"/>
    <n v="2.14"/>
    <s v="Equity Shares"/>
    <n v="5000"/>
    <n v="8665192"/>
    <x v="0"/>
    <s v="Equity"/>
    <n v="1845776"/>
    <n v="2.13"/>
    <d v="2019-06-19T00:00:00"/>
    <d v="2019-06-19T00:00:00"/>
    <d v="2019-06-20T00:00:00"/>
    <s v="Market Sale"/>
    <m/>
    <m/>
    <m/>
    <m/>
    <m/>
    <m/>
    <s v="NSE"/>
    <d v="2019-06-21T00:00:00"/>
    <x v="1"/>
    <n v="1733.0383999999999"/>
  </r>
  <r>
    <n v="524208"/>
    <s v="AARTI INDUSTRIES LTD."/>
    <x v="0"/>
    <s v="Promoter"/>
    <s v="Equity Shares"/>
    <n v="1845776"/>
    <n v="2.13"/>
    <s v="Equity Shares"/>
    <n v="9000"/>
    <n v="15437583"/>
    <x v="0"/>
    <s v="Equity"/>
    <n v="1836776"/>
    <n v="2.12"/>
    <d v="2019-06-20T00:00:00"/>
    <d v="2019-06-20T00:00:00"/>
    <d v="2019-06-21T00:00:00"/>
    <s v="Market Sale"/>
    <m/>
    <m/>
    <m/>
    <m/>
    <m/>
    <m/>
    <s v="NSE"/>
    <d v="2019-06-21T00:00:00"/>
    <x v="1"/>
    <n v="1715.287"/>
  </r>
  <r>
    <n v="524208"/>
    <s v="AARTI INDUSTRIES LTD."/>
    <x v="22"/>
    <s v="Promoter Group"/>
    <s v="Equity Shares"/>
    <n v="89992"/>
    <n v="0.1"/>
    <s v="Equity Shares"/>
    <n v="72"/>
    <n v="0"/>
    <x v="0"/>
    <s v="Equity"/>
    <n v="89920"/>
    <n v="0.1"/>
    <d v="2019-05-02T00:00:00"/>
    <d v="2019-05-02T00:00:00"/>
    <d v="2019-06-20T00:00:00"/>
    <s v="Gift"/>
    <m/>
    <m/>
    <m/>
    <m/>
    <m/>
    <m/>
    <s v="NA"/>
    <d v="2019-06-21T00:00:00"/>
    <x v="1"/>
    <n v="0"/>
  </r>
  <r>
    <n v="524208"/>
    <s v="AARTI INDUSTRIES LTD."/>
    <x v="22"/>
    <s v="Promoter Group"/>
    <s v="Equity Shares"/>
    <n v="89920"/>
    <n v="0.1"/>
    <s v="Equity Shares"/>
    <n v="72"/>
    <n v="0"/>
    <x v="0"/>
    <s v="Equity"/>
    <n v="89848"/>
    <n v="0.1"/>
    <d v="2019-06-13T00:00:00"/>
    <d v="2019-06-13T00:00:00"/>
    <d v="2019-06-20T00:00:00"/>
    <s v="Gift"/>
    <m/>
    <m/>
    <m/>
    <m/>
    <m/>
    <m/>
    <s v="NA"/>
    <d v="2019-06-21T00:00:00"/>
    <x v="1"/>
    <n v="0"/>
  </r>
  <r>
    <n v="524208"/>
    <s v="AARTI INDUSTRIES LTD."/>
    <x v="0"/>
    <s v="Promoter"/>
    <s v="Equity Shares"/>
    <n v="1865776"/>
    <n v="2.15"/>
    <s v="Equity Shares"/>
    <n v="1500"/>
    <n v="2573347"/>
    <x v="0"/>
    <s v="Equity"/>
    <n v="1864276"/>
    <n v="2.15"/>
    <d v="2019-06-17T00:00:00"/>
    <d v="2019-06-17T00:00:00"/>
    <d v="2019-06-18T00:00:00"/>
    <s v="Market Sale"/>
    <m/>
    <m/>
    <m/>
    <m/>
    <m/>
    <m/>
    <s v="NSE"/>
    <d v="2019-06-20T00:00:00"/>
    <x v="1"/>
    <n v="1715.5646666666667"/>
  </r>
  <r>
    <n v="524208"/>
    <s v="AARTI INDUSTRIES LTD."/>
    <x v="0"/>
    <s v="Promoter"/>
    <s v="Equity Shares"/>
    <n v="1864276"/>
    <n v="2.15"/>
    <s v="Equity Shares"/>
    <n v="13500"/>
    <n v="23132108"/>
    <x v="0"/>
    <s v="Equity"/>
    <n v="1850776"/>
    <n v="2.14"/>
    <d v="2019-06-18T00:00:00"/>
    <d v="2019-06-18T00:00:00"/>
    <d v="2019-06-19T00:00:00"/>
    <s v="Market Sale"/>
    <m/>
    <m/>
    <m/>
    <m/>
    <m/>
    <m/>
    <s v="NSE"/>
    <d v="2019-06-20T00:00:00"/>
    <x v="1"/>
    <n v="1713.4894814814816"/>
  </r>
  <r>
    <n v="524208"/>
    <s v="AARTI INDUSTRIES LTD."/>
    <x v="23"/>
    <s v="Promoter Group"/>
    <s v="Equity Shares"/>
    <n v="321336"/>
    <n v="0.37"/>
    <s v="Equity Shares"/>
    <n v="3058"/>
    <n v="5314137"/>
    <x v="0"/>
    <s v="Equity"/>
    <n v="318278"/>
    <n v="0.37"/>
    <d v="2019-06-12T00:00:00"/>
    <d v="2019-06-12T00:00:00"/>
    <d v="2019-06-14T00:00:00"/>
    <s v="Market Sale"/>
    <m/>
    <m/>
    <m/>
    <m/>
    <m/>
    <m/>
    <s v="NSE"/>
    <d v="2019-06-17T00:00:00"/>
    <x v="1"/>
    <n v="1737.7818835840419"/>
  </r>
  <r>
    <n v="524208"/>
    <s v="AARTI INDUSTRIES LTD."/>
    <x v="23"/>
    <s v="Promoter Group"/>
    <s v="Equity Shares"/>
    <n v="318278"/>
    <n v="0.37"/>
    <s v="Equity Shares"/>
    <n v="40000"/>
    <n v="68846455"/>
    <x v="0"/>
    <s v="Equity"/>
    <n v="278278"/>
    <n v="0.32"/>
    <d v="2019-06-13T00:00:00"/>
    <d v="2019-06-13T00:00:00"/>
    <d v="2019-06-14T00:00:00"/>
    <s v="Market Sale"/>
    <m/>
    <m/>
    <m/>
    <m/>
    <m/>
    <m/>
    <s v="NSE"/>
    <d v="2019-06-17T00:00:00"/>
    <x v="1"/>
    <n v="1721.1613749999999"/>
  </r>
  <r>
    <n v="524208"/>
    <s v="AARTI INDUSTRIES LTD."/>
    <x v="0"/>
    <s v="Promoter"/>
    <s v="Equity Shares"/>
    <n v="1875776"/>
    <n v="2.16"/>
    <s v="Equity Shares"/>
    <n v="10000"/>
    <n v="17359801"/>
    <x v="0"/>
    <s v="Equity"/>
    <n v="1865776"/>
    <n v="2.15"/>
    <d v="2019-06-14T00:00:00"/>
    <d v="2019-06-14T00:00:00"/>
    <d v="2019-06-17T00:00:00"/>
    <s v="Market Sale"/>
    <m/>
    <m/>
    <m/>
    <m/>
    <m/>
    <m/>
    <s v="NSE"/>
    <d v="2019-06-17T00:00:00"/>
    <x v="1"/>
    <n v="1735.9801"/>
  </r>
  <r>
    <n v="524208"/>
    <s v="AARTI INDUSTRIES LTD."/>
    <x v="0"/>
    <s v="Promoter"/>
    <s v="Equity Shares"/>
    <n v="1884482"/>
    <n v="2.17"/>
    <s v="Equity Shares"/>
    <n v="5703"/>
    <n v="9883825"/>
    <x v="0"/>
    <s v="Equity"/>
    <n v="1878779"/>
    <n v="2.17"/>
    <d v="2019-06-12T00:00:00"/>
    <d v="2019-06-12T00:00:00"/>
    <d v="2019-06-13T00:00:00"/>
    <s v="Market Sale"/>
    <m/>
    <m/>
    <m/>
    <m/>
    <m/>
    <m/>
    <s v="NSE"/>
    <d v="2019-06-14T00:00:00"/>
    <x v="1"/>
    <n v="1733.0922321585131"/>
  </r>
  <r>
    <n v="524208"/>
    <s v="AARTI INDUSTRIES LTD."/>
    <x v="0"/>
    <s v="Promoter"/>
    <s v="Equity Shares"/>
    <n v="1878779"/>
    <n v="2.17"/>
    <s v="Equity Shares"/>
    <n v="3003"/>
    <n v="5183714"/>
    <x v="0"/>
    <s v="Equity"/>
    <n v="1875776"/>
    <n v="2.16"/>
    <d v="2019-06-13T00:00:00"/>
    <d v="2019-06-13T00:00:00"/>
    <d v="2019-06-14T00:00:00"/>
    <s v="Market Sale"/>
    <m/>
    <m/>
    <m/>
    <m/>
    <m/>
    <m/>
    <s v="NSE"/>
    <d v="2019-06-14T00:00:00"/>
    <x v="1"/>
    <n v="1726.1784881784881"/>
  </r>
  <r>
    <n v="524208"/>
    <s v="AARTI INDUSTRIES LTD."/>
    <x v="0"/>
    <s v="Promoter"/>
    <s v="Equity Shares"/>
    <n v="1885532"/>
    <n v="2.1800000000000002"/>
    <s v="Equity Shares"/>
    <n v="1050"/>
    <n v="1865890"/>
    <x v="0"/>
    <s v="Equity"/>
    <n v="1884482"/>
    <n v="2.17"/>
    <d v="2019-06-10T00:00:00"/>
    <d v="2019-06-10T00:00:00"/>
    <d v="2019-06-11T00:00:00"/>
    <s v="Market Sale"/>
    <m/>
    <m/>
    <m/>
    <m/>
    <m/>
    <m/>
    <s v="NSE"/>
    <d v="2019-06-12T00:00:00"/>
    <x v="1"/>
    <n v="1777.0380952380951"/>
  </r>
  <r>
    <n v="524208"/>
    <s v="AARTI INDUSTRIES LTD."/>
    <x v="23"/>
    <s v="Promoter Group"/>
    <s v="Equity Shares"/>
    <n v="359302"/>
    <n v="0.41"/>
    <s v="Equity Shares"/>
    <n v="409"/>
    <n v="734493"/>
    <x v="0"/>
    <s v="Equity"/>
    <n v="358893"/>
    <n v="0.41"/>
    <d v="2019-06-07T00:00:00"/>
    <d v="2019-06-07T00:00:00"/>
    <d v="2019-06-12T00:00:00"/>
    <s v="Market Sale"/>
    <m/>
    <m/>
    <m/>
    <m/>
    <m/>
    <m/>
    <s v="NSE"/>
    <d v="2019-06-12T00:00:00"/>
    <x v="1"/>
    <n v="1795.8264058679706"/>
  </r>
  <r>
    <n v="524208"/>
    <s v="AARTI INDUSTRIES LTD."/>
    <x v="23"/>
    <s v="Promoter Group"/>
    <s v="Equity Shares"/>
    <n v="358893"/>
    <n v="0.41"/>
    <s v="Equity Shares"/>
    <n v="2400"/>
    <n v="4176611"/>
    <x v="0"/>
    <s v="Equity"/>
    <n v="356493"/>
    <n v="0.41"/>
    <d v="2019-06-10T00:00:00"/>
    <d v="2019-06-10T00:00:00"/>
    <d v="2019-06-12T00:00:00"/>
    <s v="Market Sale"/>
    <m/>
    <m/>
    <m/>
    <m/>
    <m/>
    <m/>
    <s v="BSE"/>
    <d v="2019-06-12T00:00:00"/>
    <x v="1"/>
    <n v="1740.2545833333334"/>
  </r>
  <r>
    <n v="524208"/>
    <s v="AARTI INDUSTRIES LTD."/>
    <x v="23"/>
    <s v="Promoter Group"/>
    <s v="Equity Shares"/>
    <n v="356493"/>
    <n v="0.38"/>
    <s v="Equity Shares"/>
    <n v="31321"/>
    <n v="54709140"/>
    <x v="0"/>
    <s v="Equity"/>
    <n v="325172"/>
    <n v="0.38"/>
    <d v="2019-06-10T00:00:00"/>
    <d v="2019-06-10T00:00:00"/>
    <d v="2019-06-12T00:00:00"/>
    <s v="Market Sale"/>
    <m/>
    <m/>
    <m/>
    <m/>
    <m/>
    <m/>
    <s v="NSE"/>
    <d v="2019-06-12T00:00:00"/>
    <x v="1"/>
    <n v="1746.7239232463842"/>
  </r>
  <r>
    <n v="524208"/>
    <s v="AARTI INDUSTRIES LTD."/>
    <x v="23"/>
    <s v="Promoter Group"/>
    <s v="Equity Shares"/>
    <n v="325172"/>
    <n v="0.37"/>
    <s v="Equity Shares"/>
    <n v="3836"/>
    <n v="6652153"/>
    <x v="0"/>
    <s v="Equity"/>
    <n v="321336"/>
    <n v="0.37"/>
    <d v="2019-06-11T00:00:00"/>
    <d v="2019-06-11T00:00:00"/>
    <d v="2019-06-12T00:00:00"/>
    <s v="Market Sale"/>
    <m/>
    <m/>
    <m/>
    <m/>
    <m/>
    <m/>
    <s v="NSE"/>
    <d v="2019-06-12T00:00:00"/>
    <x v="1"/>
    <n v="1734.1379040667362"/>
  </r>
  <r>
    <n v="524208"/>
    <s v="AARTI INDUSTRIES LTD."/>
    <x v="0"/>
    <s v="Promoter"/>
    <s v="Equity Shares"/>
    <n v="1888482"/>
    <n v="2.1800000000000002"/>
    <s v="Equity Shares"/>
    <n v="500"/>
    <n v="793347"/>
    <x v="0"/>
    <s v="Equity"/>
    <n v="1887982"/>
    <n v="2.1800000000000002"/>
    <d v="2019-04-02T00:00:00"/>
    <d v="2019-04-02T00:00:00"/>
    <d v="2019-06-10T00:00:00"/>
    <s v="Market Sale"/>
    <m/>
    <m/>
    <m/>
    <m/>
    <m/>
    <m/>
    <s v="NSE"/>
    <d v="2019-06-11T00:00:00"/>
    <x v="1"/>
    <n v="1586.694"/>
  </r>
  <r>
    <n v="524208"/>
    <s v="AARTI INDUSTRIES LTD."/>
    <x v="0"/>
    <s v="Promoter"/>
    <s v="Equity Shares"/>
    <n v="1887982"/>
    <n v="2.1800000000000002"/>
    <s v="Equity Shares"/>
    <n v="2450"/>
    <n v="4415005"/>
    <x v="0"/>
    <s v="Equity"/>
    <n v="1885532"/>
    <n v="2.1800000000000002"/>
    <d v="2019-06-07T00:00:00"/>
    <d v="2019-06-07T00:00:00"/>
    <d v="2019-06-10T00:00:00"/>
    <s v="Market Sale"/>
    <m/>
    <m/>
    <m/>
    <m/>
    <m/>
    <m/>
    <s v="NSE"/>
    <d v="2019-06-11T00:00:00"/>
    <x v="1"/>
    <n v="1802.0428571428572"/>
  </r>
  <r>
    <n v="524208"/>
    <s v="AARTI INDUSTRIES LTD."/>
    <x v="9"/>
    <s v="Promoter Group"/>
    <s v="Equity Shares"/>
    <n v="216400"/>
    <n v="0.27"/>
    <s v="Equity Shares"/>
    <n v="3600"/>
    <n v="6689207"/>
    <x v="0"/>
    <s v="Equity"/>
    <n v="212800"/>
    <n v="0.25"/>
    <d v="2019-05-28T00:00:00"/>
    <d v="2019-05-28T00:00:00"/>
    <d v="2019-06-06T00:00:00"/>
    <s v="Market Sale"/>
    <m/>
    <m/>
    <m/>
    <m/>
    <m/>
    <m/>
    <s v="NSE"/>
    <d v="2019-06-07T00:00:00"/>
    <x v="1"/>
    <n v="1858.1130555555555"/>
  </r>
  <r>
    <n v="524208"/>
    <s v="AARTI INDUSTRIES LTD."/>
    <x v="9"/>
    <s v="Promoter Group"/>
    <s v="Equity Shares"/>
    <n v="212800"/>
    <n v="0.25"/>
    <s v="Equity Shares"/>
    <n v="124"/>
    <n v="222163"/>
    <x v="0"/>
    <s v="Equity"/>
    <n v="212676"/>
    <n v="0.25"/>
    <d v="2019-05-29T00:00:00"/>
    <d v="2019-05-29T00:00:00"/>
    <d v="2019-06-06T00:00:00"/>
    <s v="Market Sale"/>
    <m/>
    <m/>
    <m/>
    <m/>
    <m/>
    <m/>
    <s v="NSE"/>
    <d v="2019-06-07T00:00:00"/>
    <x v="1"/>
    <n v="1791.6370967741937"/>
  </r>
  <r>
    <n v="524208"/>
    <s v="AARTI INDUSTRIES LTD."/>
    <x v="9"/>
    <s v="Promoter Group"/>
    <s v="Equity Shares"/>
    <n v="212676"/>
    <n v="0.25"/>
    <s v="Equity Shares"/>
    <n v="10276"/>
    <n v="18693824"/>
    <x v="0"/>
    <s v="Equity"/>
    <n v="202400"/>
    <n v="0.23"/>
    <d v="2019-05-30T00:00:00"/>
    <d v="2019-05-30T00:00:00"/>
    <d v="2019-06-06T00:00:00"/>
    <s v="Market Sale"/>
    <m/>
    <m/>
    <m/>
    <m/>
    <m/>
    <m/>
    <s v="NSE"/>
    <d v="2019-06-07T00:00:00"/>
    <x v="1"/>
    <n v="1819.1732191514209"/>
  </r>
  <r>
    <n v="524208"/>
    <s v="AARTI INDUSTRIES LTD."/>
    <x v="23"/>
    <s v="Promoter Group"/>
    <s v="Equity Shares"/>
    <n v="364302"/>
    <n v="0.45"/>
    <s v="Equity Shares"/>
    <n v="220"/>
    <n v="394031"/>
    <x v="0"/>
    <s v="Equity"/>
    <n v="364082"/>
    <n v="0.42"/>
    <d v="2019-06-06T00:00:00"/>
    <d v="2019-06-06T00:00:00"/>
    <d v="2019-06-07T00:00:00"/>
    <s v="Market Sale"/>
    <m/>
    <m/>
    <m/>
    <m/>
    <m/>
    <m/>
    <s v="BSE"/>
    <d v="2019-06-07T00:00:00"/>
    <x v="1"/>
    <n v="1791.05"/>
  </r>
  <r>
    <n v="524208"/>
    <s v="AARTI INDUSTRIES LTD."/>
    <x v="23"/>
    <s v="Promoter Group"/>
    <s v="Equity Shares"/>
    <n v="364082"/>
    <n v="0.42"/>
    <s v="Equity Shares"/>
    <n v="4780"/>
    <n v="8564313"/>
    <x v="0"/>
    <s v="Equity"/>
    <n v="359302"/>
    <n v="0.41"/>
    <d v="2019-06-06T00:00:00"/>
    <d v="2019-06-06T00:00:00"/>
    <d v="2019-06-07T00:00:00"/>
    <s v="Market Sale"/>
    <m/>
    <m/>
    <m/>
    <m/>
    <m/>
    <m/>
    <s v="NSE"/>
    <d v="2019-06-07T00:00:00"/>
    <x v="1"/>
    <n v="1791.697280334728"/>
  </r>
  <r>
    <n v="524208"/>
    <s v="AARTI INDUSTRIES LTD."/>
    <x v="24"/>
    <s v="Promoter Group"/>
    <s v="Equity Shares"/>
    <n v="179850"/>
    <n v="0.21"/>
    <s v="Equity Shares"/>
    <n v="5000"/>
    <n v="0"/>
    <x v="0"/>
    <s v="Equity"/>
    <n v="174850"/>
    <n v="0.2"/>
    <d v="2019-05-24T00:00:00"/>
    <d v="2019-05-24T00:00:00"/>
    <d v="2019-05-28T00:00:00"/>
    <s v="Gift"/>
    <m/>
    <m/>
    <m/>
    <m/>
    <m/>
    <m/>
    <s v="NA"/>
    <d v="2019-05-30T00:00:00"/>
    <x v="1"/>
    <n v="0"/>
  </r>
  <r>
    <n v="524208"/>
    <s v="AARTI INDUSTRIES LTD."/>
    <x v="24"/>
    <s v="Promoter Group"/>
    <s v="Equity Shares"/>
    <n v="174850"/>
    <n v="0.2"/>
    <s v="Equity Shares"/>
    <n v="1050"/>
    <n v="0"/>
    <x v="0"/>
    <s v="Equity"/>
    <n v="173800"/>
    <n v="0.2"/>
    <d v="2019-05-27T00:00:00"/>
    <d v="2019-05-27T00:00:00"/>
    <d v="2019-05-28T00:00:00"/>
    <s v="Gift"/>
    <m/>
    <m/>
    <m/>
    <m/>
    <m/>
    <m/>
    <s v="NA"/>
    <d v="2019-05-30T00:00:00"/>
    <x v="1"/>
    <n v="0"/>
  </r>
  <r>
    <n v="524208"/>
    <s v="AARTI INDUSTRIES LTD."/>
    <x v="18"/>
    <s v="Promoter Group"/>
    <s v="Equity Shares"/>
    <n v="0"/>
    <n v="0"/>
    <s v="Equity Shares"/>
    <n v="700000"/>
    <n v="0"/>
    <x v="1"/>
    <s v="Equity"/>
    <n v="700000"/>
    <n v="0.81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17"/>
    <s v="Promoter Group"/>
    <s v="Equity Shares"/>
    <n v="0"/>
    <n v="0"/>
    <s v="Equity Shares"/>
    <n v="600000"/>
    <n v="0"/>
    <x v="1"/>
    <s v="Equity"/>
    <n v="600000"/>
    <n v="0.69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7"/>
    <s v="Promoter Group"/>
    <s v="Equity Shares"/>
    <n v="4488"/>
    <n v="0.01"/>
    <s v="Equity Shares"/>
    <n v="288"/>
    <n v="403222"/>
    <x v="0"/>
    <s v="Equity"/>
    <n v="4200"/>
    <n v="0.01"/>
    <d v="2018-11-14T00:00:00"/>
    <d v="2018-11-14T00:00:00"/>
    <d v="2019-04-01T00:00:00"/>
    <s v="Market Sale"/>
    <m/>
    <m/>
    <m/>
    <m/>
    <m/>
    <m/>
    <s v="NSE"/>
    <d v="2019-04-01T00:00:00"/>
    <x v="1"/>
    <n v="1400.0763888888889"/>
  </r>
  <r>
    <n v="524208"/>
    <s v="AARTI INDUSTRIES LTD."/>
    <x v="7"/>
    <s v="Promoter Group"/>
    <s v="Equity Shares"/>
    <n v="4200"/>
    <n v="0.01"/>
    <s v="Equity Shares"/>
    <n v="650"/>
    <n v="929422"/>
    <x v="0"/>
    <s v="Equity"/>
    <n v="3550"/>
    <n v="0"/>
    <d v="2019-03-25T00:00:00"/>
    <d v="2019-03-25T00:00:00"/>
    <d v="2019-04-01T00:00:00"/>
    <s v="Market Sale"/>
    <m/>
    <m/>
    <m/>
    <m/>
    <m/>
    <m/>
    <s v="NSE"/>
    <d v="2019-04-01T00:00:00"/>
    <x v="1"/>
    <n v="1429.88"/>
  </r>
  <r>
    <n v="524208"/>
    <s v="AARTI INDUSTRIES LTD."/>
    <x v="22"/>
    <s v="Promoter Group"/>
    <s v="Equity Shares"/>
    <n v="90640"/>
    <n v="0.11"/>
    <s v="Equity Shares"/>
    <n v="36"/>
    <n v="0"/>
    <x v="0"/>
    <s v="Equity"/>
    <n v="90604"/>
    <n v="0.11"/>
    <d v="2019-01-22T00:00:00"/>
    <d v="2019-01-22T00:00:00"/>
    <d v="2019-03-30T00:00:00"/>
    <s v="Gift"/>
    <m/>
    <m/>
    <m/>
    <m/>
    <m/>
    <m/>
    <s v="NA"/>
    <d v="2019-04-01T00:00:00"/>
    <x v="1"/>
    <n v="0"/>
  </r>
  <r>
    <n v="524208"/>
    <s v="AARTI INDUSTRIES LTD."/>
    <x v="22"/>
    <s v="Promoter Group"/>
    <s v="Equity Shares"/>
    <n v="90604"/>
    <n v="0.11"/>
    <s v="Equity Shares"/>
    <n v="288"/>
    <n v="0"/>
    <x v="0"/>
    <s v="Equity"/>
    <n v="90316"/>
    <n v="0.11"/>
    <d v="2019-02-15T00:00:00"/>
    <d v="2019-02-15T00:00:00"/>
    <d v="2019-03-30T00:00:00"/>
    <s v="Gift"/>
    <m/>
    <m/>
    <m/>
    <m/>
    <m/>
    <m/>
    <s v="NA"/>
    <d v="2019-04-01T00:00:00"/>
    <x v="1"/>
    <n v="0"/>
  </r>
  <r>
    <n v="524208"/>
    <s v="AARTI INDUSTRIES LTD."/>
    <x v="22"/>
    <s v="Promoter Group"/>
    <s v="Equity Shares"/>
    <n v="90316"/>
    <n v="0.11"/>
    <s v="Equity Shares"/>
    <n v="108"/>
    <n v="0"/>
    <x v="0"/>
    <s v="Equity"/>
    <n v="90208"/>
    <n v="0.11"/>
    <d v="2019-02-22T00:00:00"/>
    <d v="2019-02-22T00:00:00"/>
    <d v="2019-03-30T00:00:00"/>
    <s v="Gift"/>
    <m/>
    <m/>
    <m/>
    <m/>
    <m/>
    <m/>
    <s v="NA"/>
    <d v="2019-04-01T00:00:00"/>
    <x v="1"/>
    <n v="0"/>
  </r>
  <r>
    <n v="524208"/>
    <s v="AARTI INDUSTRIES LTD."/>
    <x v="22"/>
    <s v="Promoter Group"/>
    <s v="Equity Shares"/>
    <n v="90208"/>
    <n v="0.11"/>
    <s v="Equity Shares"/>
    <n v="36"/>
    <n v="0"/>
    <x v="0"/>
    <s v="Equity"/>
    <n v="90172"/>
    <n v="0.11"/>
    <d v="2019-03-05T00:00:00"/>
    <d v="2019-03-05T00:00:00"/>
    <d v="2019-03-30T00:00:00"/>
    <s v="Gift"/>
    <m/>
    <m/>
    <m/>
    <m/>
    <m/>
    <m/>
    <s v="NA"/>
    <d v="2019-04-01T00:00:00"/>
    <x v="1"/>
    <n v="0"/>
  </r>
  <r>
    <n v="524208"/>
    <s v="AARTI INDUSTRIES LTD."/>
    <x v="22"/>
    <s v="Promoter Group"/>
    <s v="Equity Shares"/>
    <n v="90172"/>
    <n v="0.11"/>
    <s v="Equity Shares"/>
    <n v="108"/>
    <n v="0"/>
    <x v="0"/>
    <s v="Equity"/>
    <n v="90064"/>
    <n v="0.11"/>
    <d v="2019-03-18T00:00:00"/>
    <d v="2019-03-18T00:00:00"/>
    <d v="2019-03-30T00:00:00"/>
    <s v="Gift"/>
    <m/>
    <m/>
    <m/>
    <m/>
    <m/>
    <m/>
    <s v="NA"/>
    <d v="2019-04-01T00:00:00"/>
    <x v="1"/>
    <n v="0"/>
  </r>
  <r>
    <n v="524208"/>
    <s v="AARTI INDUSTRIES LTD."/>
    <x v="22"/>
    <s v="Promoter Group"/>
    <s v="Equity Shares"/>
    <n v="90064"/>
    <n v="0.11"/>
    <s v="Equity Shares"/>
    <n v="36"/>
    <n v="0"/>
    <x v="0"/>
    <s v="Equity"/>
    <n v="90028"/>
    <n v="0.11"/>
    <d v="2019-03-19T00:00:00"/>
    <d v="2019-03-19T00:00:00"/>
    <d v="2019-03-30T00:00:00"/>
    <s v="Gift"/>
    <m/>
    <m/>
    <m/>
    <m/>
    <m/>
    <m/>
    <s v="NA"/>
    <d v="2019-04-01T00:00:00"/>
    <x v="1"/>
    <n v="0"/>
  </r>
  <r>
    <n v="524208"/>
    <s v="AARTI INDUSTRIES LTD."/>
    <x v="22"/>
    <s v="Promoter Group"/>
    <s v="Equity Shares"/>
    <n v="90028"/>
    <n v="0.11"/>
    <s v="Equity Shares"/>
    <n v="36"/>
    <n v="0"/>
    <x v="0"/>
    <s v="Equity"/>
    <n v="89992"/>
    <n v="0.1"/>
    <d v="2019-03-29T00:00:00"/>
    <d v="2019-03-29T00:00:00"/>
    <d v="2019-03-30T00:00:00"/>
    <s v="Gift"/>
    <m/>
    <m/>
    <m/>
    <m/>
    <m/>
    <m/>
    <s v="NA"/>
    <d v="2019-04-01T00:00:00"/>
    <x v="1"/>
    <n v="0"/>
  </r>
  <r>
    <n v="524208"/>
    <s v="AARTI INDUSTRIES LTD."/>
    <x v="4"/>
    <s v="Promoter Group"/>
    <s v="Equity Shares"/>
    <n v="494494"/>
    <n v="0.61"/>
    <s v="Equity Shares"/>
    <n v="1500000"/>
    <n v="0"/>
    <x v="1"/>
    <s v="Equity"/>
    <n v="1994494"/>
    <n v="2.2999999999999998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4"/>
    <s v="Promoter Group"/>
    <s v="Equity Shares"/>
    <n v="1994494"/>
    <n v="2.2999999999999998"/>
    <s v="Equity Shares"/>
    <n v="2000000"/>
    <n v="0"/>
    <x v="1"/>
    <s v="Equity"/>
    <n v="3994494"/>
    <n v="4.6100000000000003"/>
    <d v="2019-03-29T00:00:00"/>
    <d v="2019-03-29T00:00:00"/>
    <d v="2019-03-30T00:00:00"/>
    <s v="Gift"/>
    <m/>
    <m/>
    <m/>
    <m/>
    <m/>
    <m/>
    <s v="NA"/>
    <d v="2019-04-01T00:00:00"/>
    <x v="1"/>
    <n v="0"/>
  </r>
  <r>
    <n v="524208"/>
    <s v="AARTI INDUSTRIES LTD."/>
    <x v="25"/>
    <s v="Promoter Group"/>
    <s v="Equity Shares"/>
    <n v="5334404"/>
    <n v="6.56"/>
    <s v="Equity Shares"/>
    <n v="1500000"/>
    <n v="0"/>
    <x v="0"/>
    <s v="Equity"/>
    <n v="3834404"/>
    <n v="4.42"/>
    <d v="2019-03-29T00:00:00"/>
    <d v="2019-03-29T00:00:00"/>
    <d v="2019-03-30T00:00:00"/>
    <s v="Gift"/>
    <m/>
    <m/>
    <m/>
    <m/>
    <m/>
    <m/>
    <s v="NA"/>
    <d v="2019-04-01T00:00:00"/>
    <x v="1"/>
    <n v="0"/>
  </r>
  <r>
    <n v="524208"/>
    <s v="AARTI INDUSTRIES LTD."/>
    <x v="26"/>
    <s v="Promoter Group"/>
    <s v="Equity Shares"/>
    <n v="4615548"/>
    <n v="5.68"/>
    <s v="Equity Shares"/>
    <n v="2000000"/>
    <n v="0"/>
    <x v="0"/>
    <s v="Equity"/>
    <n v="2615548"/>
    <n v="3.02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27"/>
    <s v="Promoter Group"/>
    <s v="Equity Shares"/>
    <n v="500000"/>
    <n v="0.62"/>
    <s v="Equity Shares"/>
    <n v="1200000"/>
    <n v="0"/>
    <x v="1"/>
    <s v="Equity"/>
    <n v="1700000"/>
    <n v="1.96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0"/>
    <s v="Promoter"/>
    <s v="Equity Shares"/>
    <n v="3088518"/>
    <n v="3.56"/>
    <s v="Equity Shares"/>
    <n v="1200000"/>
    <n v="0"/>
    <x v="0"/>
    <s v="Equity"/>
    <n v="1888518"/>
    <n v="2.1800000000000002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0"/>
    <s v="Promoter"/>
    <s v="Equity Shares"/>
    <n v="1888518"/>
    <n v="2.1800000000000002"/>
    <s v="Equity Shares"/>
    <n v="36"/>
    <n v="57218"/>
    <x v="0"/>
    <s v="Equity"/>
    <n v="1888482"/>
    <n v="2.1800000000000002"/>
    <d v="2019-03-29T00:00:00"/>
    <d v="2019-03-29T00:00:00"/>
    <d v="2019-03-30T00:00:00"/>
    <s v="Market Sale"/>
    <m/>
    <m/>
    <m/>
    <m/>
    <m/>
    <m/>
    <s v="NSE"/>
    <d v="2019-04-01T00:00:00"/>
    <x v="1"/>
    <n v="1589.3888888888889"/>
  </r>
  <r>
    <n v="524208"/>
    <s v="AARTI INDUSTRIES LTD."/>
    <x v="19"/>
    <s v="Promoter Group"/>
    <s v="Equity Shares"/>
    <n v="2124256"/>
    <n v="2.61"/>
    <s v="Equity Shares"/>
    <n v="700000"/>
    <n v="0"/>
    <x v="0"/>
    <s v="Equity"/>
    <n v="1424256"/>
    <n v="1.64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16"/>
    <s v="Promoter &amp; Director"/>
    <s v="Equity Shares"/>
    <n v="3074900"/>
    <n v="3.78"/>
    <s v="Equity Shares"/>
    <n v="600000"/>
    <n v="0"/>
    <x v="0"/>
    <s v="Equity"/>
    <n v="2474900"/>
    <n v="2.86"/>
    <d v="2019-03-28T00:00:00"/>
    <d v="2019-03-28T00:00:00"/>
    <d v="2019-03-30T00:00:00"/>
    <s v="Gift"/>
    <m/>
    <m/>
    <m/>
    <m/>
    <m/>
    <m/>
    <s v="NA"/>
    <d v="2019-04-01T00:00:00"/>
    <x v="1"/>
    <n v="0"/>
  </r>
  <r>
    <n v="524208"/>
    <s v="AARTI INDUSTRIES LTD."/>
    <x v="0"/>
    <s v="Promoter"/>
    <s v="Equity Shares"/>
    <n v="3099518"/>
    <n v="3.81"/>
    <s v="Equity Shares"/>
    <n v="6500"/>
    <n v="9737388"/>
    <x v="0"/>
    <s v="Equity"/>
    <n v="3093018"/>
    <n v="3.8"/>
    <d v="2019-03-26T00:00:00"/>
    <d v="2019-03-26T00:00:00"/>
    <d v="2019-03-28T00:00:00"/>
    <s v="Market Sale"/>
    <m/>
    <m/>
    <m/>
    <m/>
    <m/>
    <m/>
    <s v="NSE"/>
    <d v="2019-03-29T00:00:00"/>
    <x v="1"/>
    <n v="1498.0596923076923"/>
  </r>
  <r>
    <n v="524208"/>
    <s v="AARTI INDUSTRIES LTD."/>
    <x v="0"/>
    <s v="Promoter"/>
    <s v="Equity Shares"/>
    <n v="3093018"/>
    <n v="3.8"/>
    <s v="Equity Shares"/>
    <n v="4500"/>
    <n v="7033019"/>
    <x v="0"/>
    <s v="Equity"/>
    <n v="3088518"/>
    <n v="3.8"/>
    <d v="2019-03-27T00:00:00"/>
    <d v="2019-03-27T00:00:00"/>
    <d v="2019-03-28T00:00:00"/>
    <s v="Market Sale"/>
    <m/>
    <m/>
    <m/>
    <m/>
    <m/>
    <m/>
    <s v="NSE"/>
    <d v="2019-03-29T00:00:00"/>
    <x v="1"/>
    <n v="1562.893111111111"/>
  </r>
  <r>
    <n v="524208"/>
    <s v="AARTI INDUSTRIES LTD."/>
    <x v="11"/>
    <s v="Promoter &amp; Director"/>
    <s v="Equity Shares"/>
    <n v="1715294"/>
    <n v="2.09"/>
    <s v="Equity Shares"/>
    <n v="2512"/>
    <n v="3762436"/>
    <x v="0"/>
    <s v="Equity"/>
    <n v="1712782"/>
    <n v="1.98"/>
    <d v="2019-03-28T00:00:00"/>
    <d v="2019-03-28T00:00:00"/>
    <d v="2019-03-29T00:00:00"/>
    <s v="Market Sale"/>
    <m/>
    <m/>
    <m/>
    <m/>
    <m/>
    <m/>
    <s v="BSE"/>
    <d v="2019-03-29T00:00:00"/>
    <x v="1"/>
    <n v="1497.7850318471337"/>
  </r>
  <r>
    <n v="524208"/>
    <s v="AARTI INDUSTRIES LTD."/>
    <x v="11"/>
    <s v="Promoter &amp; Director"/>
    <s v="Equity Shares"/>
    <n v="1712782"/>
    <n v="1.98"/>
    <s v="Equity Shares"/>
    <n v="3788"/>
    <n v="56932304"/>
    <x v="0"/>
    <s v="Equity"/>
    <n v="1708994"/>
    <n v="1.97"/>
    <d v="2019-03-28T00:00:00"/>
    <d v="2019-03-28T00:00:00"/>
    <d v="2019-03-29T00:00:00"/>
    <s v="Market Sale"/>
    <m/>
    <m/>
    <m/>
    <m/>
    <m/>
    <m/>
    <s v="NSE"/>
    <d v="2019-03-29T00:00:00"/>
    <x v="1"/>
    <n v="15029.647307286166"/>
  </r>
  <r>
    <n v="524208"/>
    <s v="AARTI INDUSTRIES LTD."/>
    <x v="19"/>
    <s v="Promoter Group"/>
    <s v="Equity Shares"/>
    <n v="2124277"/>
    <n v="2.61"/>
    <s v="Equity Shares"/>
    <n v="21"/>
    <n v="0"/>
    <x v="0"/>
    <s v="Equity"/>
    <n v="2124256"/>
    <n v="2.61"/>
    <d v="2019-01-11T00:00:00"/>
    <d v="2019-01-11T00:00:00"/>
    <d v="2019-01-22T00:00:00"/>
    <s v="Gift"/>
    <m/>
    <m/>
    <m/>
    <m/>
    <m/>
    <m/>
    <s v="NA"/>
    <d v="2019-01-24T00:00:00"/>
    <x v="1"/>
    <n v="0"/>
  </r>
  <r>
    <n v="524208"/>
    <s v="AARTI INDUSTRIES LTD."/>
    <x v="0"/>
    <s v="Promoter"/>
    <s v="Equity Shares"/>
    <n v="3111518"/>
    <n v="3.83"/>
    <s v="Equity Shares"/>
    <n v="10000"/>
    <n v="15630127"/>
    <x v="0"/>
    <s v="Equity"/>
    <n v="3101518"/>
    <n v="3.81"/>
    <d v="2019-01-21T00:00:00"/>
    <d v="2019-01-21T00:00:00"/>
    <d v="2019-01-23T00:00:00"/>
    <s v="Market Sale"/>
    <m/>
    <m/>
    <m/>
    <m/>
    <m/>
    <m/>
    <s v="NSE"/>
    <d v="2019-01-24T00:00:00"/>
    <x v="1"/>
    <n v="1563.0127"/>
  </r>
  <r>
    <n v="524208"/>
    <s v="AARTI INDUSTRIES LTD."/>
    <x v="0"/>
    <s v="Promoter"/>
    <s v="Equity Shares"/>
    <n v="3101518"/>
    <n v="3.81"/>
    <s v="Equity Shares"/>
    <n v="2000"/>
    <n v="3111800"/>
    <x v="0"/>
    <s v="Equity"/>
    <n v="3099518"/>
    <n v="3.81"/>
    <d v="2019-01-22T00:00:00"/>
    <d v="2019-01-22T00:00:00"/>
    <d v="2019-01-23T00:00:00"/>
    <s v="Market Sale"/>
    <m/>
    <m/>
    <m/>
    <m/>
    <m/>
    <m/>
    <s v="NSE"/>
    <d v="2019-01-24T00:00:00"/>
    <x v="1"/>
    <n v="1555.9"/>
  </r>
  <r>
    <n v="524208"/>
    <s v="AARTI INDUSTRIES LTD."/>
    <x v="22"/>
    <s v="Promoter Group"/>
    <s v="Equity Shares"/>
    <n v="90388"/>
    <n v="0.11"/>
    <s v="Equity Shares"/>
    <n v="608"/>
    <n v="0"/>
    <x v="0"/>
    <s v="Equity"/>
    <n v="89780"/>
    <n v="0.11"/>
    <d v="2018-12-10T00:00:00"/>
    <d v="2018-12-10T00:00:00"/>
    <d v="2019-01-19T00:00:00"/>
    <s v="Gift"/>
    <m/>
    <m/>
    <m/>
    <m/>
    <m/>
    <m/>
    <s v="NA"/>
    <d v="2019-01-19T00:00:00"/>
    <x v="1"/>
    <n v="0"/>
  </r>
  <r>
    <n v="524208"/>
    <s v="AARTI INDUSTRIES LTD."/>
    <x v="22"/>
    <s v="Promoter Group"/>
    <s v="Equity Shares"/>
    <n v="89780"/>
    <n v="0.11"/>
    <s v="Equity Shares"/>
    <n v="252"/>
    <n v="0"/>
    <x v="0"/>
    <s v="Equity"/>
    <n v="89528"/>
    <n v="0.11"/>
    <d v="2018-12-11T00:00:00"/>
    <d v="2018-12-11T00:00:00"/>
    <d v="2019-01-19T00:00:00"/>
    <s v="Gift"/>
    <m/>
    <m/>
    <m/>
    <m/>
    <m/>
    <m/>
    <s v="NA"/>
    <d v="2019-01-19T00:00:00"/>
    <x v="1"/>
    <n v="0"/>
  </r>
  <r>
    <n v="524208"/>
    <s v="AARTI INDUSTRIES LTD."/>
    <x v="22"/>
    <s v="Promoter Group"/>
    <s v="Equity Shares"/>
    <n v="89528"/>
    <n v="0.11"/>
    <s v="Equity Shares"/>
    <n v="72"/>
    <n v="0"/>
    <x v="0"/>
    <s v="Equity"/>
    <n v="89456"/>
    <n v="0.11"/>
    <d v="2018-12-13T00:00:00"/>
    <d v="2018-12-13T00:00:00"/>
    <d v="2019-01-19T00:00:00"/>
    <s v="Gift"/>
    <m/>
    <m/>
    <m/>
    <m/>
    <m/>
    <m/>
    <s v="NA"/>
    <d v="2019-01-19T00:00:00"/>
    <x v="1"/>
    <n v="0"/>
  </r>
  <r>
    <n v="524208"/>
    <s v="AARTI INDUSTRIES LTD."/>
    <x v="22"/>
    <s v="Promoter Group"/>
    <s v="Equity Shares"/>
    <n v="89456"/>
    <n v="0.11"/>
    <s v="Equity Shares"/>
    <n v="1144"/>
    <n v="0"/>
    <x v="0"/>
    <s v="Equity"/>
    <n v="88312"/>
    <n v="0.11"/>
    <d v="2018-12-21T00:00:00"/>
    <d v="2018-12-21T00:00:00"/>
    <d v="2019-01-19T00:00:00"/>
    <s v="Gift"/>
    <m/>
    <m/>
    <m/>
    <m/>
    <m/>
    <m/>
    <s v="NA"/>
    <d v="2019-01-19T00:00:00"/>
    <x v="1"/>
    <n v="0"/>
  </r>
  <r>
    <n v="524208"/>
    <s v="AARTI INDUSTRIES LTD."/>
    <x v="22"/>
    <s v="Promoter Group"/>
    <s v="Equity Shares"/>
    <n v="88312"/>
    <n v="0.11"/>
    <s v="Equity Shares"/>
    <n v="72"/>
    <n v="0"/>
    <x v="0"/>
    <s v="Equity"/>
    <n v="88240"/>
    <n v="0.11"/>
    <d v="2018-12-28T00:00:00"/>
    <d v="2018-12-28T00:00:00"/>
    <d v="2019-01-19T00:00:00"/>
    <s v="Gift"/>
    <m/>
    <m/>
    <m/>
    <m/>
    <m/>
    <m/>
    <s v="NA"/>
    <d v="2019-01-19T00:00:00"/>
    <x v="1"/>
    <n v="0"/>
  </r>
  <r>
    <n v="524208"/>
    <s v="AARTI INDUSTRIES LTD."/>
    <x v="22"/>
    <s v="Promoter Group"/>
    <s v="Equity Shares"/>
    <n v="88240"/>
    <n v="0.11"/>
    <s v="Equity Shares"/>
    <n v="2400"/>
    <n v="0"/>
    <x v="1"/>
    <s v="Equity"/>
    <n v="90640"/>
    <n v="0.11"/>
    <d v="2018-12-31T00:00:00"/>
    <d v="2018-12-31T00:00:00"/>
    <d v="2019-01-19T00:00:00"/>
    <s v="Gift"/>
    <m/>
    <m/>
    <m/>
    <m/>
    <m/>
    <m/>
    <s v="NA"/>
    <d v="2019-01-19T00:00:00"/>
    <x v="1"/>
    <n v="0"/>
  </r>
  <r>
    <n v="524208"/>
    <s v="AARTI INDUSTRIES LTD."/>
    <x v="0"/>
    <s v="Promoter"/>
    <s v="Equity Shares"/>
    <n v="3135818"/>
    <n v="3.86"/>
    <s v="Equity Shares"/>
    <n v="6300"/>
    <n v="9856008"/>
    <x v="0"/>
    <s v="Equity"/>
    <n v="3129518"/>
    <n v="3.85"/>
    <d v="2019-01-14T00:00:00"/>
    <d v="2019-01-14T00:00:00"/>
    <d v="2019-01-16T00:00:00"/>
    <s v="Market Sale"/>
    <m/>
    <m/>
    <m/>
    <m/>
    <m/>
    <m/>
    <s v="NSE"/>
    <d v="2019-01-18T00:00:00"/>
    <x v="1"/>
    <n v="1564.4457142857143"/>
  </r>
  <r>
    <n v="524208"/>
    <s v="AARTI INDUSTRIES LTD."/>
    <x v="0"/>
    <s v="Promoter"/>
    <s v="Equity Shares"/>
    <n v="3129518"/>
    <n v="3.85"/>
    <s v="Equity Shares"/>
    <n v="6000"/>
    <n v="9410073"/>
    <x v="0"/>
    <s v="Equity"/>
    <n v="3123518"/>
    <n v="3.84"/>
    <d v="2019-01-15T00:00:00"/>
    <d v="2019-01-15T00:00:00"/>
    <d v="2019-01-16T00:00:00"/>
    <s v="Market Sale"/>
    <m/>
    <m/>
    <m/>
    <m/>
    <m/>
    <m/>
    <s v="NSE"/>
    <d v="2019-01-18T00:00:00"/>
    <x v="1"/>
    <n v="1568.3454999999999"/>
  </r>
  <r>
    <n v="524208"/>
    <s v="AARTI INDUSTRIES LTD."/>
    <x v="0"/>
    <s v="Promoter"/>
    <s v="Equity Shares"/>
    <n v="3123518"/>
    <n v="3.84"/>
    <s v="Equity Shares"/>
    <n v="12000"/>
    <n v="18863055"/>
    <x v="0"/>
    <s v="Equity"/>
    <n v="3111518"/>
    <n v="3.83"/>
    <d v="2019-01-16T00:00:00"/>
    <d v="2019-01-16T00:00:00"/>
    <d v="2019-01-18T00:00:00"/>
    <s v="Market Sale"/>
    <m/>
    <m/>
    <m/>
    <m/>
    <m/>
    <m/>
    <s v="NSE"/>
    <d v="2019-01-18T00:00:00"/>
    <x v="1"/>
    <n v="1571.9212500000001"/>
  </r>
  <r>
    <n v="524208"/>
    <s v="AARTI INDUSTRIES LTD."/>
    <x v="0"/>
    <s v="Promoter"/>
    <s v="Equity Shares"/>
    <n v="3147752"/>
    <n v="3.87"/>
    <s v="Equity Shares"/>
    <n v="10000"/>
    <n v="15259307"/>
    <x v="0"/>
    <s v="Equity"/>
    <n v="3137752"/>
    <n v="3.86"/>
    <d v="2019-01-10T00:00:00"/>
    <d v="2019-01-10T00:00:00"/>
    <d v="2019-01-14T00:00:00"/>
    <s v="Market Sale"/>
    <m/>
    <m/>
    <m/>
    <m/>
    <m/>
    <m/>
    <s v="NSE"/>
    <d v="2019-01-16T00:00:00"/>
    <x v="1"/>
    <n v="1525.9306999999999"/>
  </r>
  <r>
    <n v="524208"/>
    <s v="AARTI INDUSTRIES LTD."/>
    <x v="0"/>
    <s v="Promoter"/>
    <s v="Equity Shares"/>
    <n v="3137752"/>
    <n v="3.86"/>
    <s v="Equity Shares"/>
    <n v="1934"/>
    <n v="2998512.3"/>
    <x v="0"/>
    <s v="Equity"/>
    <n v="3135818"/>
    <n v="3.86"/>
    <d v="2019-01-11T00:00:00"/>
    <d v="2019-01-11T00:00:00"/>
    <d v="2019-01-14T00:00:00"/>
    <s v="Market Sale"/>
    <m/>
    <m/>
    <m/>
    <m/>
    <m/>
    <m/>
    <s v="NSE"/>
    <d v="2019-01-16T00:00:00"/>
    <x v="1"/>
    <n v="1550.4200103412616"/>
  </r>
  <r>
    <n v="524208"/>
    <s v="AARTI INDUSTRIES LTD."/>
    <x v="20"/>
    <s v="Promoter Immediate Relative"/>
    <s v="Equity Shares"/>
    <n v="7845"/>
    <n v="0.01"/>
    <s v="Equity Shares"/>
    <n v="400"/>
    <n v="412705.52"/>
    <x v="0"/>
    <s v="Equity"/>
    <n v="7445"/>
    <n v="0.01"/>
    <d v="2018-11-15T00:00:00"/>
    <d v="2018-11-15T00:00:00"/>
    <d v="2019-01-14T00:00:00"/>
    <s v="Market Sale"/>
    <m/>
    <m/>
    <m/>
    <m/>
    <m/>
    <m/>
    <s v="NSE"/>
    <d v="2019-01-16T00:00:00"/>
    <x v="1"/>
    <n v="1031.7637999999999"/>
  </r>
  <r>
    <n v="524208"/>
    <s v="AARTI INDUSTRIES LTD."/>
    <x v="20"/>
    <s v="Promoter Immediate Relative"/>
    <s v="Equity Shares"/>
    <n v="7445"/>
    <n v="0.01"/>
    <s v="Equity Shares"/>
    <n v="100"/>
    <n v="144478.54999999999"/>
    <x v="0"/>
    <s v="Equity"/>
    <n v="7345"/>
    <n v="0.01"/>
    <d v="2019-01-04T00:00:00"/>
    <d v="2019-01-04T00:00:00"/>
    <d v="2019-01-14T00:00:00"/>
    <s v="Market Sale"/>
    <m/>
    <m/>
    <m/>
    <m/>
    <m/>
    <m/>
    <s v="NSE"/>
    <d v="2019-01-16T00:00:00"/>
    <x v="1"/>
    <n v="1444.7855"/>
  </r>
  <r>
    <n v="524208"/>
    <s v="AARTI INDUSTRIES LTD."/>
    <x v="20"/>
    <s v="Promoter Immediate Relative"/>
    <s v="Equity Shares"/>
    <n v="7345"/>
    <n v="0.01"/>
    <s v="Equity Shares"/>
    <n v="300"/>
    <n v="442671.7"/>
    <x v="0"/>
    <s v="Equity"/>
    <n v="7045"/>
    <n v="0.01"/>
    <d v="2019-01-08T00:00:00"/>
    <d v="2019-01-08T00:00:00"/>
    <d v="2019-01-14T00:00:00"/>
    <s v="Market Sale"/>
    <m/>
    <m/>
    <m/>
    <m/>
    <m/>
    <m/>
    <s v="NSE"/>
    <d v="2019-01-16T00:00:00"/>
    <x v="1"/>
    <n v="1475.5723333333333"/>
  </r>
  <r>
    <n v="524208"/>
    <s v="AARTI INDUSTRIES LTD."/>
    <x v="20"/>
    <s v="Promoter Immediate Relative"/>
    <s v="Equity Shares"/>
    <n v="7045"/>
    <n v="0.01"/>
    <s v="Equity Shares"/>
    <n v="300"/>
    <n v="449821.37"/>
    <x v="0"/>
    <s v="Equity"/>
    <n v="6745"/>
    <n v="0.01"/>
    <d v="2019-01-10T00:00:00"/>
    <d v="2019-01-10T00:00:00"/>
    <d v="2019-01-14T00:00:00"/>
    <s v="Market Sale"/>
    <m/>
    <m/>
    <m/>
    <m/>
    <m/>
    <m/>
    <s v="NSE"/>
    <d v="2019-01-16T00:00:00"/>
    <x v="1"/>
    <n v="1499.4045666666666"/>
  </r>
  <r>
    <n v="524208"/>
    <s v="AARTI INDUSTRIES LTD."/>
    <x v="0"/>
    <s v="Promoter"/>
    <s v="Equity Shares"/>
    <n v="3155252"/>
    <n v="3.88"/>
    <s v="Equity Shares"/>
    <n v="4000"/>
    <n v="5899862"/>
    <x v="0"/>
    <s v="Equity"/>
    <n v="3151252"/>
    <n v="3.88"/>
    <d v="2019-01-07T00:00:00"/>
    <d v="2019-01-07T00:00:00"/>
    <d v="2019-01-09T00:00:00"/>
    <s v="Market Sale"/>
    <m/>
    <m/>
    <m/>
    <m/>
    <m/>
    <m/>
    <s v="NSE"/>
    <d v="2019-01-10T00:00:00"/>
    <x v="1"/>
    <n v="1474.9655"/>
  </r>
  <r>
    <n v="524208"/>
    <s v="AARTI INDUSTRIES LTD."/>
    <x v="0"/>
    <s v="Promoter"/>
    <s v="Equity Shares"/>
    <n v="3151252"/>
    <n v="3.88"/>
    <s v="Equity Shares"/>
    <n v="3500"/>
    <n v="5212867"/>
    <x v="0"/>
    <s v="Equity"/>
    <n v="3147752"/>
    <n v="3.87"/>
    <d v="2019-01-08T00:00:00"/>
    <d v="2019-01-08T00:00:00"/>
    <d v="2019-01-09T00:00:00"/>
    <s v="Market Sale"/>
    <m/>
    <m/>
    <m/>
    <m/>
    <m/>
    <m/>
    <s v="NSE"/>
    <d v="2019-01-10T00:00:00"/>
    <x v="1"/>
    <n v="1489.3905714285713"/>
  </r>
  <r>
    <n v="524208"/>
    <s v="AARTI INDUSTRIES LTD."/>
    <x v="0"/>
    <s v="Promoter"/>
    <s v="Equity Shares"/>
    <n v="3175252"/>
    <n v="3.91"/>
    <s v="Equity Shares"/>
    <n v="20000"/>
    <n v="29054917"/>
    <x v="0"/>
    <s v="Equity"/>
    <n v="3155252"/>
    <n v="3.88"/>
    <d v="2019-01-04T00:00:00"/>
    <d v="2019-01-04T00:00:00"/>
    <d v="2019-01-07T00:00:00"/>
    <s v="Market Sale"/>
    <m/>
    <m/>
    <m/>
    <m/>
    <m/>
    <m/>
    <s v="NSE"/>
    <d v="2019-01-08T00:00:00"/>
    <x v="1"/>
    <n v="1452.74585"/>
  </r>
  <r>
    <n v="524208"/>
    <s v="AARTI INDUSTRIES LTD."/>
    <x v="0"/>
    <s v="Promoter"/>
    <s v="Equity Shares"/>
    <n v="3176578"/>
    <n v="3.91"/>
    <s v="Equity Shares"/>
    <n v="826"/>
    <n v="1194163"/>
    <x v="0"/>
    <s v="Equity"/>
    <n v="3175752"/>
    <n v="3.91"/>
    <d v="2019-01-01T00:00:00"/>
    <d v="2019-01-01T00:00:00"/>
    <d v="2019-01-03T00:00:00"/>
    <s v="Market Sale"/>
    <m/>
    <m/>
    <m/>
    <m/>
    <m/>
    <m/>
    <s v="NSE"/>
    <d v="2019-01-04T00:00:00"/>
    <x v="1"/>
    <n v="1445.7179176755449"/>
  </r>
  <r>
    <n v="524208"/>
    <s v="AARTI INDUSTRIES LTD."/>
    <x v="0"/>
    <s v="Promoter"/>
    <s v="Equity Shares"/>
    <n v="3175752"/>
    <n v="3.91"/>
    <s v="Equity Shares"/>
    <n v="500"/>
    <n v="722949"/>
    <x v="0"/>
    <s v="Equity"/>
    <n v="3175252"/>
    <n v="3.91"/>
    <d v="2019-01-02T00:00:00"/>
    <d v="2019-01-02T00:00:00"/>
    <d v="2019-01-03T00:00:00"/>
    <s v="Market Sale"/>
    <m/>
    <m/>
    <m/>
    <m/>
    <m/>
    <m/>
    <s v="NSE"/>
    <d v="2019-01-04T00:00:00"/>
    <x v="1"/>
    <n v="1445.8979999999999"/>
  </r>
  <r>
    <n v="524208"/>
    <s v="AARTI INDUSTRIES LTD."/>
    <x v="0"/>
    <s v="Promoter"/>
    <s v="Equity Shares"/>
    <n v="3178445"/>
    <n v="3.91"/>
    <s v="Equity Shares"/>
    <n v="1060"/>
    <n v="1522047"/>
    <x v="0"/>
    <s v="Equity"/>
    <n v="3177385"/>
    <n v="3.91"/>
    <d v="2018-12-26T00:00:00"/>
    <d v="2018-12-26T00:00:00"/>
    <d v="2018-12-29T00:00:00"/>
    <s v="Market Sale"/>
    <m/>
    <m/>
    <m/>
    <m/>
    <m/>
    <m/>
    <s v="NSE"/>
    <d v="2019-01-01T00:00:00"/>
    <x v="1"/>
    <n v="1435.893396226415"/>
  </r>
  <r>
    <n v="524208"/>
    <s v="AARTI INDUSTRIES LTD."/>
    <x v="0"/>
    <s v="Promoter"/>
    <s v="Equity Shares"/>
    <n v="3177385"/>
    <n v="3.91"/>
    <s v="Equity Shares"/>
    <n v="807"/>
    <n v="1170076"/>
    <x v="0"/>
    <s v="Equity"/>
    <n v="3176578"/>
    <n v="3.91"/>
    <d v="2018-12-27T00:00:00"/>
    <d v="2018-12-27T00:00:00"/>
    <d v="2018-12-29T00:00:00"/>
    <s v="Market Sale"/>
    <m/>
    <m/>
    <m/>
    <m/>
    <m/>
    <m/>
    <s v="NSE"/>
    <d v="2019-01-01T00:00:00"/>
    <x v="1"/>
    <n v="1449.908302354399"/>
  </r>
  <r>
    <n v="524208"/>
    <s v="AARTI INDUSTRIES LTD."/>
    <x v="0"/>
    <s v="Promoter"/>
    <s v="Equity Shares"/>
    <n v="3197745"/>
    <n v="3.93"/>
    <s v="Equity Shares"/>
    <n v="14200"/>
    <n v="20661262"/>
    <x v="0"/>
    <s v="Equity"/>
    <n v="3183545"/>
    <n v="3.92"/>
    <d v="2018-12-20T00:00:00"/>
    <d v="2018-12-20T00:00:00"/>
    <d v="2018-12-21T00:00:00"/>
    <s v="Market Sale"/>
    <m/>
    <m/>
    <m/>
    <m/>
    <m/>
    <m/>
    <s v="NSE"/>
    <d v="2018-12-27T00:00:00"/>
    <x v="1"/>
    <n v="1455.0184507042254"/>
  </r>
  <r>
    <n v="524208"/>
    <s v="AARTI INDUSTRIES LTD."/>
    <x v="0"/>
    <s v="Promoter"/>
    <s v="Equity Shares"/>
    <n v="3183545"/>
    <n v="3.92"/>
    <s v="Equity Shares"/>
    <n v="5100"/>
    <n v="7404943"/>
    <x v="0"/>
    <s v="Equity"/>
    <n v="3178445"/>
    <n v="3.91"/>
    <d v="2018-12-21T00:00:00"/>
    <d v="2018-12-21T00:00:00"/>
    <d v="2018-12-26T00:00:00"/>
    <s v="Market Sale"/>
    <m/>
    <m/>
    <m/>
    <m/>
    <m/>
    <m/>
    <s v="NSE"/>
    <d v="2018-12-27T00:00:00"/>
    <x v="1"/>
    <n v="1451.9496078431373"/>
  </r>
  <r>
    <n v="524208"/>
    <s v="AARTI INDUSTRIES LTD."/>
    <x v="0"/>
    <s v="Promoter"/>
    <s v="Equity Shares"/>
    <n v="3205684"/>
    <n v="3.94"/>
    <s v="Equity Shares"/>
    <n v="439"/>
    <n v="634278"/>
    <x v="0"/>
    <s v="Equity"/>
    <n v="3205245"/>
    <n v="3.94"/>
    <d v="2018-12-17T00:00:00"/>
    <d v="2018-12-17T00:00:00"/>
    <d v="2018-12-20T00:00:00"/>
    <s v="Market Sale"/>
    <m/>
    <m/>
    <m/>
    <m/>
    <m/>
    <m/>
    <s v="NSE"/>
    <d v="2018-12-21T00:00:00"/>
    <x v="1"/>
    <n v="1444.8246013667426"/>
  </r>
  <r>
    <n v="524208"/>
    <s v="AARTI INDUSTRIES LTD."/>
    <x v="0"/>
    <s v="Promoter"/>
    <s v="Equity Shares"/>
    <n v="3205245"/>
    <n v="3.94"/>
    <s v="Equity Shares"/>
    <n v="7500"/>
    <n v="10855617"/>
    <x v="0"/>
    <s v="Equity"/>
    <n v="3197745"/>
    <n v="3.93"/>
    <d v="2018-12-19T00:00:00"/>
    <d v="2018-12-19T00:00:00"/>
    <d v="2018-12-20T00:00:00"/>
    <s v="Market Sale"/>
    <m/>
    <m/>
    <m/>
    <m/>
    <m/>
    <m/>
    <s v="NSE"/>
    <d v="2018-12-21T00:00:00"/>
    <x v="1"/>
    <n v="1447.4156"/>
  </r>
  <r>
    <n v="524208"/>
    <s v="AARTI INDUSTRIES LTD."/>
    <x v="23"/>
    <s v="Promoter Group"/>
    <s v="Equity Shares"/>
    <n v="371302"/>
    <n v="0.46"/>
    <s v="Equity Shares"/>
    <n v="7000"/>
    <n v="10123452"/>
    <x v="0"/>
    <s v="Equity"/>
    <n v="364302"/>
    <n v="0.45"/>
    <d v="2018-12-04T00:00:00"/>
    <d v="2018-12-04T00:00:00"/>
    <d v="2018-12-19T00:00:00"/>
    <s v="Market Sale"/>
    <m/>
    <m/>
    <m/>
    <m/>
    <m/>
    <m/>
    <s v="NSE"/>
    <d v="2018-12-21T00:00:00"/>
    <x v="1"/>
    <n v="1446.2074285714286"/>
  </r>
  <r>
    <n v="524208"/>
    <s v="AARTI INDUSTRIES LTD."/>
    <x v="0"/>
    <s v="Promoter"/>
    <s v="Equity Shares"/>
    <n v="3207703"/>
    <n v="3.95"/>
    <s v="Equity Shares"/>
    <n v="2019"/>
    <n v="2942042"/>
    <x v="0"/>
    <s v="Equity"/>
    <n v="3205684"/>
    <n v="3.94"/>
    <d v="2018-12-12T00:00:00"/>
    <d v="2018-12-12T00:00:00"/>
    <d v="2018-12-14T00:00:00"/>
    <s v="Market Sale"/>
    <m/>
    <m/>
    <m/>
    <m/>
    <m/>
    <m/>
    <s v="NSE"/>
    <d v="2018-12-17T00:00:00"/>
    <x v="1"/>
    <n v="1457.1778107974244"/>
  </r>
  <r>
    <n v="524208"/>
    <s v="AARTI INDUSTRIES LTD."/>
    <x v="22"/>
    <s v="Promoter Group"/>
    <s v="Equity Shares"/>
    <n v="97656"/>
    <n v="0.12"/>
    <s v="Equity Shares"/>
    <n v="7268"/>
    <m/>
    <x v="0"/>
    <s v="Equity"/>
    <n v="90388"/>
    <n v="0.11"/>
    <d v="2018-12-03T00:00:00"/>
    <d v="2018-12-03T00:00:00"/>
    <d v="2018-12-06T00:00:00"/>
    <s v="Off Market Gift"/>
    <m/>
    <m/>
    <m/>
    <m/>
    <m/>
    <m/>
    <s v="NA"/>
    <d v="2018-12-07T00:00:00"/>
    <x v="1"/>
    <n v="0"/>
  </r>
  <r>
    <n v="524208"/>
    <s v="AARTI INDUSTRIES LTD."/>
    <x v="24"/>
    <s v="Immediate Relative"/>
    <s v="Equity Shares"/>
    <n v="181150"/>
    <n v="0.22"/>
    <s v="Equity Shares"/>
    <n v="1300"/>
    <n v="0"/>
    <x v="0"/>
    <s v="Equity"/>
    <n v="179850"/>
    <n v="0.22"/>
    <d v="2018-11-20T00:00:00"/>
    <d v="2018-11-20T00:00:00"/>
    <d v="2018-12-05T00:00:00"/>
    <s v="Gift"/>
    <m/>
    <m/>
    <m/>
    <m/>
    <m/>
    <m/>
    <s v="NA"/>
    <d v="2018-12-06T00:00:00"/>
    <x v="1"/>
    <n v="0"/>
  </r>
  <r>
    <n v="524208"/>
    <s v="AARTI INDUSTRIES LTD."/>
    <x v="3"/>
    <s v="Promoter"/>
    <s v="Equity Shares"/>
    <n v="378999"/>
    <n v="0.47"/>
    <s v="Equity Shares"/>
    <n v="1000"/>
    <n v="1442445"/>
    <x v="0"/>
    <s v="Equity"/>
    <n v="377999"/>
    <n v="0.46"/>
    <d v="2018-11-19T00:00:00"/>
    <d v="2018-11-19T00:00:00"/>
    <d v="2018-11-23T00:00:00"/>
    <s v="Market Sale"/>
    <m/>
    <m/>
    <m/>
    <m/>
    <m/>
    <m/>
    <s v="NSE"/>
    <d v="2018-11-27T00:00:00"/>
    <x v="1"/>
    <n v="1442.4449999999999"/>
  </r>
  <r>
    <n v="524208"/>
    <s v="AARTI INDUSTRIES LTD."/>
    <x v="0"/>
    <s v="Promoter"/>
    <s v="Equity Shares"/>
    <n v="3230513"/>
    <n v="3.97"/>
    <s v="Equity Shares"/>
    <n v="22810"/>
    <n v="32602411.449999999"/>
    <x v="0"/>
    <s v="Equity"/>
    <n v="3207703"/>
    <n v="3.95"/>
    <d v="2018-11-16T00:00:00"/>
    <d v="2018-11-16T00:00:00"/>
    <d v="2018-11-20T00:00:00"/>
    <s v="Market Sale"/>
    <m/>
    <m/>
    <m/>
    <m/>
    <m/>
    <m/>
    <s v="NSE"/>
    <d v="2018-11-21T00:00:00"/>
    <x v="1"/>
    <n v="1429.3034392810171"/>
  </r>
  <r>
    <n v="524208"/>
    <s v="AARTI INDUSTRIES LTD."/>
    <x v="21"/>
    <s v="KMP"/>
    <s v="Equity Shares"/>
    <n v="33511"/>
    <n v="0.04"/>
    <s v="Equity Shares"/>
    <n v="150"/>
    <n v="213768.9"/>
    <x v="0"/>
    <s v="Equity"/>
    <n v="33361"/>
    <n v="0.04"/>
    <d v="2018-11-16T00:00:00"/>
    <d v="2018-11-16T00:00:00"/>
    <d v="2018-11-20T00:00:00"/>
    <s v="Market Sale"/>
    <m/>
    <m/>
    <m/>
    <m/>
    <m/>
    <m/>
    <s v="NSE"/>
    <d v="2018-11-21T00:00:00"/>
    <x v="1"/>
    <n v="1425.126"/>
  </r>
  <r>
    <n v="524208"/>
    <s v="AARTI INDUSTRIES LTD."/>
    <x v="0"/>
    <s v="Promoter"/>
    <s v="Equity Shares"/>
    <n v="3248513"/>
    <n v="4"/>
    <s v="Equity Shares"/>
    <n v="18000"/>
    <n v="26069110"/>
    <x v="0"/>
    <s v="Equity"/>
    <n v="3230513"/>
    <n v="3.97"/>
    <d v="2018-11-15T00:00:00"/>
    <d v="2018-11-15T00:00:00"/>
    <d v="2018-11-16T00:00:00"/>
    <s v="Market Sale"/>
    <m/>
    <m/>
    <m/>
    <m/>
    <m/>
    <m/>
    <s v="NSE"/>
    <d v="2018-11-17T00:00:00"/>
    <x v="1"/>
    <n v="1448.2838888888889"/>
  </r>
  <r>
    <n v="524208"/>
    <s v="AARTI INDUSTRIES LTD."/>
    <x v="0"/>
    <s v="Promoter"/>
    <s v="Equity Shares"/>
    <n v="3370804"/>
    <n v="4.1500000000000004"/>
    <s v="Equity Shares"/>
    <n v="1791"/>
    <n v="2471054"/>
    <x v="0"/>
    <s v="Equity"/>
    <n v="3369013"/>
    <n v="4.1399999999999997"/>
    <d v="2018-11-12T00:00:00"/>
    <d v="2018-11-12T00:00:00"/>
    <d v="2018-11-13T00:00:00"/>
    <s v="Market Sale"/>
    <m/>
    <m/>
    <m/>
    <m/>
    <m/>
    <m/>
    <s v="NSE"/>
    <d v="2018-11-15T00:00:00"/>
    <x v="1"/>
    <n v="1379.7063093243999"/>
  </r>
  <r>
    <n v="524208"/>
    <s v="AARTI INDUSTRIES LTD."/>
    <x v="0"/>
    <s v="Promoter"/>
    <s v="Equity Shares"/>
    <n v="3369013"/>
    <n v="4.1399999999999997"/>
    <s v="Equity Shares"/>
    <n v="500"/>
    <n v="687946"/>
    <x v="0"/>
    <s v="Equity"/>
    <n v="3368513"/>
    <n v="4.1399999999999997"/>
    <d v="2018-11-13T00:00:00"/>
    <d v="2018-11-13T00:00:00"/>
    <d v="2018-11-13T00:00:00"/>
    <s v="Market Sale"/>
    <m/>
    <m/>
    <m/>
    <m/>
    <m/>
    <m/>
    <s v="NSE"/>
    <d v="2018-11-15T00:00:00"/>
    <x v="1"/>
    <n v="1375.8920000000001"/>
  </r>
  <r>
    <n v="524208"/>
    <s v="AARTI INDUSTRIES LTD."/>
    <x v="0"/>
    <s v="Promoter"/>
    <s v="Equity Shares"/>
    <n v="3368513"/>
    <n v="4.1399999999999997"/>
    <s v="Equity Shares"/>
    <n v="100000"/>
    <n v="141199474"/>
    <x v="0"/>
    <s v="Equity"/>
    <n v="3268513"/>
    <n v="4.0199999999999996"/>
    <d v="2018-11-14T00:00:00"/>
    <d v="2018-11-14T00:00:00"/>
    <d v="2018-11-15T00:00:00"/>
    <s v="Market Sale"/>
    <m/>
    <m/>
    <m/>
    <m/>
    <m/>
    <m/>
    <s v="BSE"/>
    <d v="2018-11-15T00:00:00"/>
    <x v="1"/>
    <n v="1411.9947400000001"/>
  </r>
  <r>
    <n v="524208"/>
    <s v="AARTI INDUSTRIES LTD."/>
    <x v="0"/>
    <s v="Promoter"/>
    <s v="Equity Shares"/>
    <n v="3268513"/>
    <n v="4.0199999999999996"/>
    <s v="Equity Shares"/>
    <n v="20000"/>
    <n v="28376832"/>
    <x v="0"/>
    <s v="Equity"/>
    <n v="3248513"/>
    <n v="4"/>
    <d v="2018-11-14T00:00:00"/>
    <d v="2018-11-14T00:00:00"/>
    <d v="2018-11-15T00:00:00"/>
    <s v="Market Sale"/>
    <m/>
    <m/>
    <m/>
    <m/>
    <m/>
    <m/>
    <s v="NSE"/>
    <d v="2018-11-15T00:00:00"/>
    <x v="1"/>
    <n v="1418.8416"/>
  </r>
  <r>
    <n v="524208"/>
    <s v="AARTI INDUSTRIES LTD."/>
    <x v="0"/>
    <s v="Promoter"/>
    <s v="Equity Shares"/>
    <n v="3373673"/>
    <n v="4.1500000000000004"/>
    <s v="Equity Shares"/>
    <n v="1272"/>
    <n v="1779831"/>
    <x v="0"/>
    <s v="Equity"/>
    <n v="3372401"/>
    <n v="4.1500000000000004"/>
    <d v="2018-11-07T00:00:00"/>
    <d v="2018-11-07T00:00:00"/>
    <d v="2018-11-12T00:00:00"/>
    <s v="Market Sale"/>
    <m/>
    <m/>
    <m/>
    <m/>
    <m/>
    <m/>
    <s v="NSE"/>
    <d v="2018-11-13T00:00:00"/>
    <x v="1"/>
    <n v="1399.2382075471698"/>
  </r>
  <r>
    <n v="524208"/>
    <s v="AARTI INDUSTRIES LTD."/>
    <x v="0"/>
    <s v="Promoter"/>
    <s v="Equity Shares"/>
    <n v="3372401"/>
    <n v="4.1500000000000004"/>
    <s v="Equity Shares"/>
    <n v="1597"/>
    <n v="2209324"/>
    <x v="0"/>
    <s v="Equity"/>
    <n v="3370804"/>
    <n v="4.1500000000000004"/>
    <d v="2018-11-09T00:00:00"/>
    <d v="2018-11-09T00:00:00"/>
    <d v="2018-11-12T00:00:00"/>
    <s v="Market Sale"/>
    <m/>
    <m/>
    <m/>
    <m/>
    <m/>
    <m/>
    <s v="NSE"/>
    <d v="2018-11-13T00:00:00"/>
    <x v="1"/>
    <n v="1383.4214151534127"/>
  </r>
  <r>
    <n v="524208"/>
    <s v="AARTI INDUSTRIES LTD."/>
    <x v="20"/>
    <s v="Promoter Immediate Relative"/>
    <s v="Equity Shares"/>
    <n v="8595"/>
    <n v="0.01"/>
    <s v="Equity Shares"/>
    <n v="200"/>
    <n v="249471.57"/>
    <x v="0"/>
    <s v="Equity"/>
    <n v="8395"/>
    <n v="0.01"/>
    <d v="2018-07-26T00:00:00"/>
    <d v="2018-07-26T00:00:00"/>
    <d v="2018-11-12T00:00:00"/>
    <s v="Market Sale"/>
    <m/>
    <m/>
    <m/>
    <m/>
    <m/>
    <m/>
    <s v="NSE"/>
    <d v="2018-11-13T00:00:00"/>
    <x v="1"/>
    <n v="1247.3578500000001"/>
  </r>
  <r>
    <n v="524208"/>
    <s v="AARTI INDUSTRIES LTD."/>
    <x v="20"/>
    <s v="Promoter Immediate Relative"/>
    <s v="Equity Shares"/>
    <n v="8395"/>
    <n v="0.01"/>
    <s v="Equity Shares"/>
    <n v="100"/>
    <n v="143294.39999999999"/>
    <x v="0"/>
    <s v="Equity"/>
    <n v="8295"/>
    <n v="0.01"/>
    <d v="2018-08-09T00:00:00"/>
    <d v="2018-08-09T00:00:00"/>
    <d v="2018-11-12T00:00:00"/>
    <s v="Market Sale"/>
    <m/>
    <m/>
    <m/>
    <m/>
    <m/>
    <m/>
    <s v="NSE"/>
    <d v="2018-11-13T00:00:00"/>
    <x v="1"/>
    <n v="1432.944"/>
  </r>
  <r>
    <n v="524208"/>
    <s v="AARTI INDUSTRIES LTD."/>
    <x v="20"/>
    <s v="Promoter Immediate Relative"/>
    <s v="Equity Shares"/>
    <n v="8295"/>
    <n v="0.01"/>
    <s v="Equity Shares"/>
    <n v="200"/>
    <n v="278101.03999999998"/>
    <x v="0"/>
    <s v="Equity"/>
    <n v="8095"/>
    <n v="0.01"/>
    <d v="2018-08-17T00:00:00"/>
    <d v="2018-08-17T00:00:00"/>
    <d v="2018-11-12T00:00:00"/>
    <s v="Market Sale"/>
    <m/>
    <m/>
    <m/>
    <m/>
    <m/>
    <m/>
    <s v="NSE"/>
    <d v="2018-11-13T00:00:00"/>
    <x v="1"/>
    <n v="1390.5051999999998"/>
  </r>
  <r>
    <n v="524208"/>
    <s v="AARTI INDUSTRIES LTD."/>
    <x v="20"/>
    <s v="Promoter Immediate Relative"/>
    <s v="Equity Shares"/>
    <n v="8095"/>
    <n v="0.01"/>
    <s v="Equity Shares"/>
    <n v="100"/>
    <n v="125382.6"/>
    <x v="0"/>
    <s v="Equity"/>
    <n v="7995"/>
    <n v="0.01"/>
    <d v="2018-10-23T00:00:00"/>
    <d v="2018-10-23T00:00:00"/>
    <d v="2018-11-12T00:00:00"/>
    <s v="Market Sale"/>
    <m/>
    <m/>
    <m/>
    <m/>
    <m/>
    <m/>
    <s v="NSE"/>
    <d v="2018-11-13T00:00:00"/>
    <x v="1"/>
    <n v="1253.826"/>
  </r>
  <r>
    <n v="524208"/>
    <s v="AARTI INDUSTRIES LTD."/>
    <x v="20"/>
    <s v="Promoter Immediate Relative"/>
    <s v="Equity Shares"/>
    <n v="7995"/>
    <n v="0.01"/>
    <s v="Equity Shares"/>
    <n v="50"/>
    <n v="63610.59"/>
    <x v="0"/>
    <s v="Equity"/>
    <n v="7945"/>
    <n v="0.01"/>
    <d v="2018-10-24T00:00:00"/>
    <d v="2018-10-24T00:00:00"/>
    <d v="2018-11-12T00:00:00"/>
    <s v="Market Sale"/>
    <m/>
    <m/>
    <m/>
    <m/>
    <m/>
    <m/>
    <s v="NSE"/>
    <d v="2018-11-13T00:00:00"/>
    <x v="1"/>
    <n v="1272.2118"/>
  </r>
  <r>
    <n v="524208"/>
    <s v="AARTI INDUSTRIES LTD."/>
    <x v="20"/>
    <s v="Promoter Immediate Relative"/>
    <s v="Equity Shares"/>
    <n v="7945"/>
    <n v="0.01"/>
    <s v="Equity Shares"/>
    <n v="100"/>
    <n v="127628.01"/>
    <x v="0"/>
    <s v="Equity"/>
    <n v="7845"/>
    <n v="0.01"/>
    <d v="2018-10-25T00:00:00"/>
    <d v="2018-10-25T00:00:00"/>
    <d v="2018-11-12T00:00:00"/>
    <s v="Market Sale"/>
    <m/>
    <m/>
    <m/>
    <m/>
    <m/>
    <m/>
    <s v="NSE"/>
    <d v="2018-11-13T00:00:00"/>
    <x v="1"/>
    <n v="1276.2800999999999"/>
  </r>
  <r>
    <n v="524208"/>
    <s v="AARTI INDUSTRIES LTD."/>
    <x v="28"/>
    <s v="Promoter"/>
    <s v="Equity Shares"/>
    <n v="1470000"/>
    <n v="1.81"/>
    <s v="Equity Shares"/>
    <n v="7000"/>
    <m/>
    <x v="0"/>
    <s v="Equity"/>
    <n v="1463000"/>
    <n v="1.8"/>
    <d v="2018-09-25T00:00:00"/>
    <d v="2018-09-25T00:00:00"/>
    <d v="2018-10-06T00:00:00"/>
    <s v="Off Market Gift"/>
    <m/>
    <m/>
    <m/>
    <m/>
    <m/>
    <m/>
    <s v="NA"/>
    <d v="2018-10-08T00:00:00"/>
    <x v="1"/>
    <n v="0"/>
  </r>
  <r>
    <n v="524208"/>
    <s v="AARTI INDUSTRIES LTD."/>
    <x v="0"/>
    <s v="Promoter"/>
    <s v="Equity Shares"/>
    <n v="3374673"/>
    <n v="4.1500000000000004"/>
    <s v="Equity Shares"/>
    <n v="1000"/>
    <n v="1327229"/>
    <x v="0"/>
    <s v="Equity"/>
    <n v="3373673"/>
    <n v="4.1500000000000004"/>
    <d v="2018-09-21T00:00:00"/>
    <d v="2018-09-21T00:00:00"/>
    <d v="2018-09-25T00:00:00"/>
    <s v="Market Sale"/>
    <m/>
    <m/>
    <m/>
    <m/>
    <m/>
    <m/>
    <s v="NSE"/>
    <d v="2018-09-27T00:00:00"/>
    <x v="1"/>
    <n v="1327.229"/>
  </r>
  <r>
    <n v="524208"/>
    <s v="AARTI INDUSTRIES LTD."/>
    <x v="9"/>
    <s v="Promoter Group"/>
    <s v="Equity Shares"/>
    <n v="220800"/>
    <n v="0.27"/>
    <s v="Equity Shares"/>
    <n v="400"/>
    <n v="532446"/>
    <x v="0"/>
    <s v="Equity"/>
    <n v="220400"/>
    <n v="0.27"/>
    <d v="2018-09-19T00:00:00"/>
    <d v="2018-09-19T00:00:00"/>
    <d v="2018-09-26T00:00:00"/>
    <s v="Market Sale"/>
    <m/>
    <m/>
    <m/>
    <m/>
    <m/>
    <m/>
    <s v="NSE"/>
    <d v="2018-09-27T00:00:00"/>
    <x v="1"/>
    <n v="1331.115"/>
  </r>
  <r>
    <n v="524208"/>
    <s v="AARTI INDUSTRIES LTD."/>
    <x v="9"/>
    <s v="Promoter Group"/>
    <s v="Equity Shares"/>
    <n v="220400"/>
    <n v="0.27"/>
    <s v="Equity Shares"/>
    <n v="4000"/>
    <n v="4889024"/>
    <x v="0"/>
    <s v="Equity"/>
    <n v="216400"/>
    <n v="0.27"/>
    <d v="2018-09-25T00:00:00"/>
    <d v="2018-09-25T00:00:00"/>
    <d v="2018-09-26T00:00:00"/>
    <s v="Market Sale"/>
    <m/>
    <m/>
    <m/>
    <m/>
    <m/>
    <m/>
    <s v="NSE"/>
    <d v="2018-09-27T00:00:00"/>
    <x v="1"/>
    <n v="1222.2560000000001"/>
  </r>
  <r>
    <n v="524208"/>
    <s v="AARTI INDUSTRIES LTD."/>
    <x v="6"/>
    <s v="Promoter Group"/>
    <s v="Equity Shares"/>
    <n v="225000"/>
    <n v="0.28000000000000003"/>
    <s v="Equity Shares"/>
    <n v="300"/>
    <n v="405318"/>
    <x v="0"/>
    <s v="Equity"/>
    <n v="224700"/>
    <n v="0.28000000000000003"/>
    <d v="2018-09-07T00:00:00"/>
    <d v="2018-09-07T00:00:00"/>
    <d v="2018-09-19T00:00:00"/>
    <s v="Market Sale"/>
    <m/>
    <m/>
    <m/>
    <m/>
    <m/>
    <m/>
    <s v="BSE"/>
    <d v="2018-09-22T00:00:00"/>
    <x v="1"/>
    <n v="1351.06"/>
  </r>
  <r>
    <n v="524208"/>
    <s v="AARTI INDUSTRIES LTD."/>
    <x v="6"/>
    <s v="Promoter Group"/>
    <s v="Equity Shares"/>
    <n v="224700"/>
    <n v="0.28000000000000003"/>
    <s v="Equity Shares"/>
    <n v="895"/>
    <n v="1210991"/>
    <x v="0"/>
    <s v="Equity"/>
    <n v="223805"/>
    <n v="0.28000000000000003"/>
    <d v="2018-09-07T00:00:00"/>
    <d v="2018-09-07T00:00:00"/>
    <d v="2018-09-19T00:00:00"/>
    <s v="Market Sale"/>
    <m/>
    <m/>
    <m/>
    <m/>
    <m/>
    <m/>
    <s v="NSE"/>
    <d v="2018-09-22T00:00:00"/>
    <x v="1"/>
    <n v="1353.0625698324022"/>
  </r>
  <r>
    <n v="524208"/>
    <s v="AARTI INDUSTRIES LTD."/>
    <x v="0"/>
    <s v="Promoter"/>
    <s v="Equity Shares"/>
    <n v="3379173"/>
    <n v="4.16"/>
    <s v="Equity Shares"/>
    <n v="500"/>
    <n v="663589"/>
    <x v="0"/>
    <s v="Equity"/>
    <n v="3378673"/>
    <n v="4.16"/>
    <d v="2018-09-14T00:00:00"/>
    <d v="2018-09-14T00:00:00"/>
    <d v="2018-09-20T00:00:00"/>
    <s v="Market Sale"/>
    <m/>
    <m/>
    <m/>
    <m/>
    <m/>
    <m/>
    <s v="NSE"/>
    <d v="2018-09-22T00:00:00"/>
    <x v="1"/>
    <n v="1327.1780000000001"/>
  </r>
  <r>
    <n v="524208"/>
    <s v="AARTI INDUSTRIES LTD."/>
    <x v="0"/>
    <s v="Promoter"/>
    <s v="Equity Shares"/>
    <n v="3378673"/>
    <n v="4.16"/>
    <s v="Equity Shares"/>
    <n v="2500"/>
    <n v="3346052"/>
    <x v="0"/>
    <s v="Equity"/>
    <n v="3376173"/>
    <n v="4.1500000000000004"/>
    <d v="2018-09-17T00:00:00"/>
    <d v="2018-09-17T00:00:00"/>
    <d v="2018-09-20T00:00:00"/>
    <s v="Market Sale"/>
    <m/>
    <m/>
    <m/>
    <m/>
    <m/>
    <m/>
    <s v="NSE"/>
    <d v="2018-09-22T00:00:00"/>
    <x v="1"/>
    <n v="1338.4208000000001"/>
  </r>
  <r>
    <n v="524208"/>
    <s v="AARTI INDUSTRIES LTD."/>
    <x v="0"/>
    <s v="Promoter"/>
    <s v="Equity Shares"/>
    <n v="3376173"/>
    <n v="4.1500000000000004"/>
    <s v="Equity Shares"/>
    <n v="1500"/>
    <n v="1994936"/>
    <x v="0"/>
    <s v="Equity"/>
    <n v="3374673"/>
    <n v="4.1500000000000004"/>
    <d v="2018-09-19T00:00:00"/>
    <d v="2018-09-19T00:00:00"/>
    <d v="2018-09-20T00:00:00"/>
    <s v="Market Sale"/>
    <m/>
    <m/>
    <m/>
    <m/>
    <m/>
    <m/>
    <s v="NSE"/>
    <d v="2018-09-22T00:00:00"/>
    <x v="1"/>
    <n v="1329.9573333333333"/>
  </r>
  <r>
    <n v="524208"/>
    <s v="AARTI INDUSTRIES LTD."/>
    <x v="6"/>
    <s v="Promoter Group"/>
    <s v="Equity Shares"/>
    <n v="223805"/>
    <n v="0.28000000000000003"/>
    <s v="Equity Shares"/>
    <n v="136"/>
    <n v="180510"/>
    <x v="0"/>
    <s v="Equity"/>
    <n v="223669"/>
    <n v="0.28000000000000003"/>
    <d v="2018-09-11T00:00:00"/>
    <d v="2018-09-11T00:00:00"/>
    <d v="2018-09-19T00:00:00"/>
    <s v="Market Sale"/>
    <m/>
    <m/>
    <m/>
    <m/>
    <m/>
    <m/>
    <s v="BSE"/>
    <d v="2018-09-22T00:00:00"/>
    <x v="1"/>
    <n v="1327.2794117647059"/>
  </r>
  <r>
    <n v="524208"/>
    <s v="AARTI INDUSTRIES LTD."/>
    <x v="6"/>
    <s v="Promoter Group"/>
    <s v="Equity Shares"/>
    <n v="223669"/>
    <n v="0.28000000000000003"/>
    <s v="Equity Shares"/>
    <n v="752"/>
    <n v="1000169"/>
    <x v="0"/>
    <s v="Equity"/>
    <n v="222917"/>
    <n v="0.27"/>
    <d v="2018-09-11T00:00:00"/>
    <d v="2018-09-11T00:00:00"/>
    <d v="2018-09-19T00:00:00"/>
    <s v="Market Sale"/>
    <m/>
    <m/>
    <m/>
    <m/>
    <m/>
    <m/>
    <s v="NSE"/>
    <d v="2018-09-22T00:00:00"/>
    <x v="1"/>
    <n v="1330.0119680851064"/>
  </r>
  <r>
    <n v="524208"/>
    <s v="AARTI INDUSTRIES LTD."/>
    <x v="6"/>
    <s v="Promoter Group"/>
    <s v="Equity Shares"/>
    <n v="222917"/>
    <n v="0.27"/>
    <s v="Equity Shares"/>
    <n v="917"/>
    <n v="1194116"/>
    <x v="0"/>
    <s v="Equity"/>
    <n v="222000"/>
    <n v="0.27"/>
    <d v="2018-09-12T00:00:00"/>
    <d v="2018-09-12T00:00:00"/>
    <d v="2018-09-19T00:00:00"/>
    <s v="Market Sale"/>
    <m/>
    <m/>
    <m/>
    <m/>
    <m/>
    <m/>
    <s v="NSE"/>
    <d v="2018-09-22T00:00:00"/>
    <x v="1"/>
    <n v="1302.1984732824428"/>
  </r>
  <r>
    <n v="524208"/>
    <s v="AARTI INDUSTRIES LTD."/>
    <x v="6"/>
    <s v="Promoter Group"/>
    <s v="Equity Shares"/>
    <n v="222000"/>
    <n v="0.27"/>
    <s v="Equity Shares"/>
    <n v="200"/>
    <n v="265226"/>
    <x v="0"/>
    <s v="Equity"/>
    <n v="221800"/>
    <n v="0.27"/>
    <d v="2018-09-14T00:00:00"/>
    <d v="2018-09-14T00:00:00"/>
    <d v="2018-09-19T00:00:00"/>
    <s v="Market Sale"/>
    <m/>
    <m/>
    <m/>
    <m/>
    <m/>
    <m/>
    <s v="NSE"/>
    <d v="2018-09-22T00:00:00"/>
    <x v="1"/>
    <n v="1326.13"/>
  </r>
  <r>
    <n v="524208"/>
    <s v="AARTI INDUSTRIES LTD."/>
    <x v="6"/>
    <s v="Promoter Group"/>
    <s v="Equity Shares"/>
    <n v="221800"/>
    <n v="0.27"/>
    <s v="Equity Shares"/>
    <n v="1000"/>
    <n v="1321964"/>
    <x v="0"/>
    <s v="Equity"/>
    <n v="220800"/>
    <n v="0.27"/>
    <d v="2018-09-17T00:00:00"/>
    <d v="2018-09-17T00:00:00"/>
    <d v="2018-09-19T00:00:00"/>
    <s v="Market Sale"/>
    <m/>
    <m/>
    <m/>
    <m/>
    <m/>
    <m/>
    <s v="NSE"/>
    <d v="2018-09-22T00:00:00"/>
    <x v="1"/>
    <n v="1321.9639999999999"/>
  </r>
  <r>
    <n v="524208"/>
    <s v="AARTI INDUSTRIES LTD."/>
    <x v="0"/>
    <s v="Promoter"/>
    <s v="Equity Shares"/>
    <n v="3380175"/>
    <n v="4.16"/>
    <s v="Equity Shares"/>
    <n v="502"/>
    <n v="677418"/>
    <x v="0"/>
    <s v="Equity"/>
    <n v="3379673"/>
    <n v="4.16"/>
    <d v="2018-09-07T00:00:00"/>
    <d v="2018-09-07T00:00:00"/>
    <d v="2018-09-14T00:00:00"/>
    <s v="Market Sale"/>
    <m/>
    <m/>
    <m/>
    <m/>
    <m/>
    <m/>
    <s v="NSE"/>
    <d v="2018-09-17T00:00:00"/>
    <x v="1"/>
    <n v="1349.4382470119522"/>
  </r>
  <r>
    <n v="524208"/>
    <s v="AARTI INDUSTRIES LTD."/>
    <x v="0"/>
    <s v="Promoter"/>
    <s v="Equity Shares"/>
    <n v="3379673"/>
    <n v="4.16"/>
    <s v="Equity Shares"/>
    <n v="500"/>
    <n v="667681"/>
    <x v="0"/>
    <s v="Equity"/>
    <n v="3379173"/>
    <n v="4.16"/>
    <d v="2018-09-11T00:00:00"/>
    <d v="2018-09-11T00:00:00"/>
    <d v="2018-09-14T00:00:00"/>
    <s v="Market Sale"/>
    <m/>
    <m/>
    <m/>
    <m/>
    <m/>
    <m/>
    <s v="NSE"/>
    <d v="2018-09-17T00:00:00"/>
    <x v="1"/>
    <n v="1335.3620000000001"/>
  </r>
  <r>
    <n v="524208"/>
    <s v="AARTI INDUSTRIES LTD."/>
    <x v="9"/>
    <s v="Promoter Group"/>
    <s v="Equity Shares"/>
    <n v="227500"/>
    <n v="0.28000000000000003"/>
    <s v="Equity Shares"/>
    <n v="500"/>
    <n v="683006.57"/>
    <x v="0"/>
    <s v="Equity"/>
    <m/>
    <m/>
    <d v="2018-08-31T00:00:00"/>
    <d v="2018-08-31T00:00:00"/>
    <d v="2018-09-07T00:00:00"/>
    <s v="Market Sale"/>
    <m/>
    <m/>
    <m/>
    <m/>
    <m/>
    <m/>
    <s v="NSE"/>
    <d v="2018-09-10T00:00:00"/>
    <x v="1"/>
    <n v="1366.0131399999998"/>
  </r>
  <r>
    <n v="524208"/>
    <s v="AARTI INDUSTRIES LTD."/>
    <x v="9"/>
    <s v="Promoter Group"/>
    <s v="Equity Shares"/>
    <m/>
    <m/>
    <s v="Equity Shares"/>
    <n v="198"/>
    <n v="270470.86"/>
    <x v="0"/>
    <s v="Equity"/>
    <m/>
    <m/>
    <d v="2018-09-03T00:00:00"/>
    <d v="2018-09-03T00:00:00"/>
    <d v="2018-09-07T00:00:00"/>
    <s v="Market Sale"/>
    <m/>
    <m/>
    <m/>
    <m/>
    <m/>
    <m/>
    <s v="NSE"/>
    <d v="2018-09-10T00:00:00"/>
    <x v="1"/>
    <n v="1366.0144444444443"/>
  </r>
  <r>
    <n v="524208"/>
    <s v="AARTI INDUSTRIES LTD."/>
    <x v="9"/>
    <s v="Promoter Group"/>
    <s v="Equity Shares"/>
    <m/>
    <m/>
    <s v="Equity Shares"/>
    <n v="802"/>
    <n v="1049706.33"/>
    <x v="0"/>
    <s v="Equity"/>
    <m/>
    <m/>
    <d v="2018-09-05T00:00:00"/>
    <d v="2018-09-05T00:00:00"/>
    <d v="2018-09-07T00:00:00"/>
    <s v="Market Sale"/>
    <m/>
    <m/>
    <m/>
    <m/>
    <m/>
    <m/>
    <s v="NSE"/>
    <d v="2018-09-10T00:00:00"/>
    <x v="1"/>
    <n v="1308.8607605985039"/>
  </r>
  <r>
    <n v="524208"/>
    <s v="AARTI INDUSTRIES LTD."/>
    <x v="9"/>
    <s v="Promoter Group"/>
    <s v="Equity Shares"/>
    <m/>
    <m/>
    <s v="Equity Shares"/>
    <n v="134"/>
    <n v="179137.68"/>
    <x v="0"/>
    <s v="Equity"/>
    <m/>
    <m/>
    <d v="2018-09-06T00:00:00"/>
    <d v="2018-09-06T00:00:00"/>
    <d v="2018-09-07T00:00:00"/>
    <s v="Market Sale"/>
    <m/>
    <m/>
    <m/>
    <m/>
    <m/>
    <m/>
    <s v="BSE"/>
    <d v="2018-09-10T00:00:00"/>
    <x v="1"/>
    <n v="1336.8483582089552"/>
  </r>
  <r>
    <n v="524208"/>
    <s v="AARTI INDUSTRIES LTD."/>
    <x v="9"/>
    <s v="Promoter Group"/>
    <s v="Equity Shares"/>
    <m/>
    <m/>
    <s v="Equity Shares"/>
    <n v="866"/>
    <n v="1166063.68"/>
    <x v="0"/>
    <s v="Equity"/>
    <n v="225000"/>
    <n v="0.28000000000000003"/>
    <d v="2018-09-06T00:00:00"/>
    <d v="2018-09-06T00:00:00"/>
    <d v="2018-09-07T00:00:00"/>
    <s v="Market Sale"/>
    <m/>
    <m/>
    <m/>
    <m/>
    <m/>
    <m/>
    <s v="NSE"/>
    <d v="2018-09-10T00:00:00"/>
    <x v="1"/>
    <n v="1346.493856812933"/>
  </r>
  <r>
    <n v="524208"/>
    <s v="AARTI INDUSTRIES LTD."/>
    <x v="9"/>
    <s v="Promoter Group"/>
    <s v="Equity Shares"/>
    <n v="232000"/>
    <n v="0.28999999999999998"/>
    <s v="Equity Shares"/>
    <n v="1000"/>
    <n v="1405897"/>
    <x v="0"/>
    <s v="Equity"/>
    <n v="231000"/>
    <n v="0.28000000000000003"/>
    <d v="2018-08-17T00:00:00"/>
    <d v="2018-08-17T00:00:00"/>
    <d v="2018-08-31T00:00:00"/>
    <s v="Market Sale"/>
    <m/>
    <m/>
    <m/>
    <m/>
    <m/>
    <m/>
    <s v="NSE"/>
    <d v="2018-09-04T00:00:00"/>
    <x v="1"/>
    <n v="1405.8969999999999"/>
  </r>
  <r>
    <n v="524208"/>
    <s v="AARTI INDUSTRIES LTD."/>
    <x v="9"/>
    <s v="Promoter Group"/>
    <s v="Equity Shares"/>
    <n v="231000"/>
    <n v="0.28000000000000003"/>
    <s v="Equity Shares"/>
    <n v="536"/>
    <n v="748217"/>
    <x v="0"/>
    <s v="Equity"/>
    <n v="230464"/>
    <n v="0.28000000000000003"/>
    <d v="2018-08-21T00:00:00"/>
    <d v="2018-08-21T00:00:00"/>
    <d v="2018-08-31T00:00:00"/>
    <s v="Market Sale"/>
    <m/>
    <m/>
    <m/>
    <m/>
    <m/>
    <m/>
    <s v="NSE"/>
    <d v="2018-09-04T00:00:00"/>
    <x v="1"/>
    <n v="1395.9272388059701"/>
  </r>
  <r>
    <n v="524208"/>
    <s v="AARTI INDUSTRIES LTD."/>
    <x v="9"/>
    <s v="Promoter Group"/>
    <s v="Equity Shares"/>
    <n v="230464"/>
    <n v="0.28000000000000003"/>
    <s v="Equity Shares"/>
    <n v="280"/>
    <n v="389463"/>
    <x v="0"/>
    <s v="Equity"/>
    <n v="230184"/>
    <n v="0.28000000000000003"/>
    <d v="2018-08-23T00:00:00"/>
    <d v="2018-08-23T00:00:00"/>
    <d v="2018-08-31T00:00:00"/>
    <s v="Market Sale"/>
    <m/>
    <m/>
    <m/>
    <m/>
    <m/>
    <m/>
    <s v="NSE"/>
    <d v="2018-09-04T00:00:00"/>
    <x v="1"/>
    <n v="1390.9392857142857"/>
  </r>
  <r>
    <n v="524208"/>
    <s v="AARTI INDUSTRIES LTD."/>
    <x v="9"/>
    <s v="Promoter Group"/>
    <s v="Equity Shares"/>
    <n v="230184"/>
    <n v="0.28000000000000003"/>
    <s v="Equity Shares"/>
    <n v="12"/>
    <n v="16745"/>
    <x v="0"/>
    <s v="Equity"/>
    <n v="230172"/>
    <n v="0.28000000000000003"/>
    <d v="2018-08-24T00:00:00"/>
    <d v="2018-08-24T00:00:00"/>
    <d v="2018-08-31T00:00:00"/>
    <s v="Market Sale"/>
    <m/>
    <m/>
    <m/>
    <m/>
    <m/>
    <m/>
    <s v="NSE"/>
    <d v="2018-09-04T00:00:00"/>
    <x v="1"/>
    <n v="1395.4166666666667"/>
  </r>
  <r>
    <n v="524208"/>
    <s v="AARTI INDUSTRIES LTD."/>
    <x v="9"/>
    <s v="Promoter Group"/>
    <s v="Equity Shares"/>
    <n v="230172"/>
    <n v="0.28000000000000003"/>
    <s v="Equity Shares"/>
    <n v="2672"/>
    <n v="3589911"/>
    <x v="0"/>
    <s v="Equity"/>
    <n v="227500"/>
    <n v="0.28000000000000003"/>
    <d v="2018-08-30T00:00:00"/>
    <d v="2018-08-30T00:00:00"/>
    <d v="2018-08-31T00:00:00"/>
    <s v="Market Sale"/>
    <m/>
    <m/>
    <m/>
    <m/>
    <m/>
    <m/>
    <s v="NSE"/>
    <d v="2018-09-04T00:00:00"/>
    <x v="1"/>
    <n v="1343.5295658682635"/>
  </r>
  <r>
    <n v="524208"/>
    <s v="AARTI INDUSTRIES LTD."/>
    <x v="0"/>
    <s v="Promoter"/>
    <s v="Equity Shares"/>
    <n v="3382952"/>
    <n v="4.16"/>
    <s v="Equity Shares"/>
    <n v="500"/>
    <n v="700017"/>
    <x v="0"/>
    <s v="Equity"/>
    <n v="3382452"/>
    <n v="4.16"/>
    <d v="2018-08-17T00:00:00"/>
    <d v="2018-08-17T00:00:00"/>
    <d v="2018-08-31T00:00:00"/>
    <s v="Market Sale"/>
    <m/>
    <m/>
    <m/>
    <m/>
    <m/>
    <m/>
    <s v="NSE"/>
    <d v="2018-09-04T00:00:00"/>
    <x v="1"/>
    <n v="1400.0340000000001"/>
  </r>
  <r>
    <n v="524208"/>
    <s v="AARTI INDUSTRIES LTD."/>
    <x v="0"/>
    <s v="Promoter"/>
    <s v="Equity Shares"/>
    <n v="3382452"/>
    <n v="4.16"/>
    <s v="Equity Shares"/>
    <n v="27"/>
    <n v="37855"/>
    <x v="0"/>
    <s v="Equity"/>
    <n v="3382425"/>
    <n v="4.16"/>
    <d v="2018-08-21T00:00:00"/>
    <d v="2018-08-21T00:00:00"/>
    <d v="2018-08-31T00:00:00"/>
    <s v="Market Sale"/>
    <m/>
    <m/>
    <m/>
    <m/>
    <m/>
    <m/>
    <s v="NSE"/>
    <d v="2018-09-04T00:00:00"/>
    <x v="1"/>
    <n v="1402.037037037037"/>
  </r>
  <r>
    <n v="524208"/>
    <s v="AARTI INDUSTRIES LTD."/>
    <x v="0"/>
    <s v="Promoter"/>
    <s v="Equity Shares"/>
    <n v="3382425"/>
    <n v="4.16"/>
    <s v="Equity Shares"/>
    <n v="2250"/>
    <n v="3081814"/>
    <x v="0"/>
    <s v="Equity"/>
    <n v="3380175"/>
    <n v="4.16"/>
    <d v="2018-08-30T00:00:00"/>
    <d v="2018-08-30T00:00:00"/>
    <d v="2018-08-31T00:00:00"/>
    <s v="Market Sale"/>
    <m/>
    <m/>
    <m/>
    <m/>
    <m/>
    <m/>
    <s v="NSE"/>
    <d v="2018-09-04T00:00:00"/>
    <x v="1"/>
    <n v="1369.6951111111111"/>
  </r>
  <r>
    <n v="524208"/>
    <s v="AARTI INDUSTRIES LTD."/>
    <x v="0"/>
    <s v="Promoter"/>
    <s v="Equity Shares"/>
    <n v="3388452"/>
    <n v="4.17"/>
    <s v="Equity Shares"/>
    <n v="5500"/>
    <n v="7847442"/>
    <x v="0"/>
    <s v="Equity"/>
    <n v="3382952"/>
    <n v="4.16"/>
    <d v="2018-08-09T00:00:00"/>
    <d v="2018-08-09T00:00:00"/>
    <d v="2018-08-14T00:00:00"/>
    <s v="Market Sale"/>
    <m/>
    <m/>
    <m/>
    <m/>
    <m/>
    <m/>
    <s v="NSE"/>
    <d v="2018-08-16T00:00:00"/>
    <x v="1"/>
    <n v="1426.8076363636364"/>
  </r>
  <r>
    <n v="524208"/>
    <s v="AARTI INDUSTRIES LTD."/>
    <x v="9"/>
    <s v="Promoter Group"/>
    <s v="Equity Shares"/>
    <n v="235000"/>
    <n v="0.28999999999999998"/>
    <s v="Equity Shares"/>
    <n v="2001"/>
    <n v="2851451"/>
    <x v="0"/>
    <s v="Equity"/>
    <n v="232999"/>
    <n v="0.28999999999999998"/>
    <d v="2018-08-09T00:00:00"/>
    <d v="2018-08-09T00:00:00"/>
    <d v="2018-08-14T00:00:00"/>
    <s v="Market Sale"/>
    <m/>
    <m/>
    <m/>
    <m/>
    <m/>
    <m/>
    <s v="NSE"/>
    <d v="2018-08-14T00:00:00"/>
    <x v="1"/>
    <n v="1425.0129935032485"/>
  </r>
  <r>
    <n v="524208"/>
    <s v="AARTI INDUSTRIES LTD."/>
    <x v="9"/>
    <s v="Promoter Group"/>
    <s v="Equity Shares"/>
    <n v="232999"/>
    <n v="0.28999999999999998"/>
    <s v="Equity Shares"/>
    <n v="999"/>
    <n v="1403660"/>
    <x v="0"/>
    <s v="Equity"/>
    <n v="232000"/>
    <n v="0.28999999999999998"/>
    <d v="2018-08-13T00:00:00"/>
    <d v="2018-08-13T00:00:00"/>
    <d v="2018-08-14T00:00:00"/>
    <s v="Market Sale"/>
    <m/>
    <m/>
    <m/>
    <m/>
    <m/>
    <m/>
    <s v="NSE"/>
    <d v="2018-08-14T00:00:00"/>
    <x v="1"/>
    <n v="1405.065065065065"/>
  </r>
  <r>
    <n v="524208"/>
    <s v="AARTI INDUSTRIES LTD."/>
    <x v="0"/>
    <s v="Promoter"/>
    <s v="Equity Shares"/>
    <n v="3395078"/>
    <n v="4.18"/>
    <s v="Equity Shares"/>
    <n v="2700"/>
    <n v="3560730"/>
    <x v="0"/>
    <s v="Equity"/>
    <n v="3392378"/>
    <n v="4.17"/>
    <d v="2018-08-07T00:00:00"/>
    <d v="2018-08-07T00:00:00"/>
    <d v="2018-08-09T00:00:00"/>
    <s v="Market Sale"/>
    <m/>
    <m/>
    <m/>
    <m/>
    <m/>
    <m/>
    <s v="NSE"/>
    <d v="2018-08-09T00:00:00"/>
    <x v="1"/>
    <n v="1318.7888888888888"/>
  </r>
  <r>
    <n v="524208"/>
    <s v="AARTI INDUSTRIES LTD."/>
    <x v="0"/>
    <s v="Promoter"/>
    <s v="Equity Shares"/>
    <n v="3392378"/>
    <n v="4.17"/>
    <s v="Equity Shares"/>
    <n v="3926"/>
    <n v="5358631"/>
    <x v="0"/>
    <s v="Equity"/>
    <n v="3388452"/>
    <n v="4.17"/>
    <d v="2018-08-08T00:00:00"/>
    <d v="2018-08-08T00:00:00"/>
    <d v="2018-08-09T00:00:00"/>
    <s v="Market Sale"/>
    <m/>
    <m/>
    <m/>
    <m/>
    <m/>
    <m/>
    <s v="NSE"/>
    <d v="2018-08-09T00:00:00"/>
    <x v="1"/>
    <n v="1364.9085583290882"/>
  </r>
  <r>
    <n v="524208"/>
    <s v="AARTI INDUSTRIES LTD."/>
    <x v="3"/>
    <s v="Promoter Group"/>
    <s v="Equity Shares"/>
    <n v="380000"/>
    <n v="0.47"/>
    <s v="Equity Shares"/>
    <n v="1001"/>
    <n v="1261926"/>
    <x v="0"/>
    <s v="Equity"/>
    <n v="378999"/>
    <n v="0.47"/>
    <d v="2018-07-12T00:00:00"/>
    <d v="2018-07-12T00:00:00"/>
    <d v="2018-08-06T00:00:00"/>
    <s v="Market Sale"/>
    <m/>
    <m/>
    <m/>
    <m/>
    <m/>
    <m/>
    <s v="NSE"/>
    <d v="2018-08-07T00:00:00"/>
    <x v="1"/>
    <n v="1260.6653346653347"/>
  </r>
  <r>
    <n v="524208"/>
    <s v="AARTI INDUSTRIES LTD."/>
    <x v="0"/>
    <s v="Promoter"/>
    <s v="Equity Shares"/>
    <n v="3397624"/>
    <n v="4.18"/>
    <s v="Equity Shares"/>
    <n v="296"/>
    <n v="371640"/>
    <x v="0"/>
    <s v="Equity"/>
    <n v="3397328"/>
    <n v="4.18"/>
    <d v="2018-07-25T00:00:00"/>
    <d v="2018-07-25T00:00:00"/>
    <d v="2018-07-30T00:00:00"/>
    <s v="Market Sale"/>
    <m/>
    <m/>
    <m/>
    <m/>
    <m/>
    <m/>
    <s v="NSE"/>
    <d v="2018-07-30T00:00:00"/>
    <x v="1"/>
    <n v="1255.5405405405406"/>
  </r>
  <r>
    <n v="524208"/>
    <s v="AARTI INDUSTRIES LTD."/>
    <x v="0"/>
    <s v="Promoter"/>
    <s v="Equity Shares"/>
    <n v="3397328"/>
    <n v="4.18"/>
    <s v="Equity Shares"/>
    <n v="1000"/>
    <n v="1251106"/>
    <x v="0"/>
    <s v="Equity"/>
    <n v="3396328"/>
    <n v="4.18"/>
    <d v="2018-07-26T00:00:00"/>
    <d v="2018-07-26T00:00:00"/>
    <d v="2018-07-30T00:00:00"/>
    <s v="Market Sale"/>
    <m/>
    <m/>
    <m/>
    <m/>
    <m/>
    <m/>
    <s v="NSE"/>
    <d v="2018-07-30T00:00:00"/>
    <x v="1"/>
    <n v="1251.106"/>
  </r>
  <r>
    <n v="524208"/>
    <s v="AARTI INDUSTRIES LTD."/>
    <x v="0"/>
    <s v="Promoter"/>
    <s v="Equity Shares"/>
    <n v="3396328"/>
    <n v="4.18"/>
    <s v="Equity Shares"/>
    <n v="1250"/>
    <n v="1582684"/>
    <x v="0"/>
    <s v="Equity"/>
    <n v="3395078"/>
    <n v="4.18"/>
    <d v="2018-07-27T00:00:00"/>
    <d v="2018-07-27T00:00:00"/>
    <d v="2018-07-30T00:00:00"/>
    <s v="Market Sale"/>
    <m/>
    <m/>
    <m/>
    <m/>
    <m/>
    <m/>
    <s v="NSE"/>
    <d v="2018-07-30T00:00:00"/>
    <x v="1"/>
    <n v="1266.1472000000001"/>
  </r>
  <r>
    <n v="524208"/>
    <s v="AARTI INDUSTRIES LTD."/>
    <x v="29"/>
    <s v="Promoter Group"/>
    <s v="Equity Shares"/>
    <n v="779210"/>
    <n v="0.96"/>
    <s v="Equity Shares"/>
    <n v="1800"/>
    <n v="0"/>
    <x v="1"/>
    <s v="Equity"/>
    <n v="781010"/>
    <n v="0.96"/>
    <d v="2018-06-07T00:00:00"/>
    <d v="2018-06-07T00:00:00"/>
    <d v="2018-07-24T00:00:00"/>
    <s v="Gift"/>
    <m/>
    <m/>
    <m/>
    <m/>
    <m/>
    <m/>
    <s v="NA"/>
    <d v="2018-07-25T00:00:00"/>
    <x v="1"/>
    <n v="0"/>
  </r>
  <r>
    <n v="524208"/>
    <s v="AARTI INDUSTRIES LTD."/>
    <x v="0"/>
    <s v="Promoter"/>
    <s v="Equity Shares"/>
    <n v="3399674"/>
    <n v="4.18"/>
    <s v="Equity Shares"/>
    <n v="50"/>
    <n v="61085"/>
    <x v="0"/>
    <s v="Equity"/>
    <n v="3399624"/>
    <n v="4.18"/>
    <d v="2018-07-19T00:00:00"/>
    <d v="2018-07-19T00:00:00"/>
    <d v="2018-07-25T00:00:00"/>
    <s v="Market Sale"/>
    <m/>
    <m/>
    <m/>
    <m/>
    <m/>
    <m/>
    <s v="NSE"/>
    <d v="2018-07-25T00:00:00"/>
    <x v="1"/>
    <n v="1221.7"/>
  </r>
  <r>
    <n v="524208"/>
    <s v="AARTI INDUSTRIES LTD."/>
    <x v="0"/>
    <s v="Promoter"/>
    <s v="Equity Shares"/>
    <n v="3399624"/>
    <n v="4.18"/>
    <s v="Equity Shares"/>
    <n v="500"/>
    <n v="610332"/>
    <x v="0"/>
    <s v="Equity"/>
    <n v="3399124"/>
    <n v="4.18"/>
    <d v="2018-07-20T00:00:00"/>
    <d v="2018-07-20T00:00:00"/>
    <d v="2018-07-25T00:00:00"/>
    <s v="Market Sale"/>
    <m/>
    <m/>
    <m/>
    <m/>
    <m/>
    <m/>
    <s v="NSE"/>
    <d v="2018-07-25T00:00:00"/>
    <x v="1"/>
    <n v="1220.664"/>
  </r>
  <r>
    <n v="524208"/>
    <s v="AARTI INDUSTRIES LTD."/>
    <x v="0"/>
    <s v="Promoter"/>
    <s v="Equity Shares"/>
    <n v="3399124"/>
    <n v="4.18"/>
    <s v="Equity Shares"/>
    <n v="1500"/>
    <n v="1853173"/>
    <x v="0"/>
    <s v="Equity"/>
    <n v="3397624"/>
    <n v="4.18"/>
    <d v="2018-07-24T00:00:00"/>
    <d v="2018-07-24T00:00:00"/>
    <d v="2018-07-25T00:00:00"/>
    <s v="Market Sale"/>
    <m/>
    <m/>
    <m/>
    <m/>
    <m/>
    <m/>
    <s v="NSE"/>
    <d v="2018-07-25T00:00:00"/>
    <x v="1"/>
    <n v="1235.4486666666667"/>
  </r>
  <r>
    <n v="524208"/>
    <s v="AARTI INDUSTRIES LTD."/>
    <x v="30"/>
    <s v="Promoter Group"/>
    <s v="Equity Shares"/>
    <n v="1800"/>
    <n v="0"/>
    <s v="Equity Shares"/>
    <n v="1800"/>
    <n v="0"/>
    <x v="0"/>
    <s v="Equity"/>
    <n v="0"/>
    <n v="0"/>
    <d v="2018-06-07T00:00:00"/>
    <d v="2018-06-07T00:00:00"/>
    <d v="2018-07-20T00:00:00"/>
    <s v="Gift"/>
    <m/>
    <m/>
    <m/>
    <m/>
    <m/>
    <m/>
    <s v="NA"/>
    <d v="2018-07-24T00:00:00"/>
    <x v="1"/>
    <n v="0"/>
  </r>
  <r>
    <n v="524208"/>
    <s v="AARTI INDUSTRIES LTD."/>
    <x v="31"/>
    <s v="Promoter Group"/>
    <s v="Equity Shares"/>
    <n v="855860"/>
    <n v="1.05"/>
    <s v="Equity Shares"/>
    <n v="833859"/>
    <n v="0"/>
    <x v="0"/>
    <s v="Equity"/>
    <n v="22001"/>
    <n v="0.03"/>
    <d v="2018-07-11T00:00:00"/>
    <d v="2018-07-11T00:00:00"/>
    <d v="2018-07-20T00:00:00"/>
    <s v="Gift"/>
    <m/>
    <m/>
    <m/>
    <m/>
    <m/>
    <m/>
    <s v="NA"/>
    <d v="2018-07-23T00:00:00"/>
    <x v="1"/>
    <n v="0"/>
  </r>
  <r>
    <n v="524208"/>
    <s v="AARTI INDUSTRIES LTD."/>
    <x v="32"/>
    <s v="Promoter Group"/>
    <s v="Equity Shares"/>
    <n v="0"/>
    <n v="0"/>
    <s v="Equity Shares"/>
    <n v="833859"/>
    <n v="0"/>
    <x v="1"/>
    <s v="Equity"/>
    <n v="833859"/>
    <n v="1.02"/>
    <d v="2018-07-11T00:00:00"/>
    <d v="2018-07-11T00:00:00"/>
    <d v="2018-07-20T00:00:00"/>
    <s v="Gift"/>
    <m/>
    <m/>
    <m/>
    <m/>
    <m/>
    <m/>
    <s v="NA"/>
    <d v="2018-07-23T00:00:00"/>
    <x v="1"/>
    <n v="0"/>
  </r>
  <r>
    <n v="524208"/>
    <s v="AARTI INDUSTRIES LTD."/>
    <x v="0"/>
    <s v="Promoter"/>
    <s v="Equity Shares"/>
    <n v="3878535"/>
    <n v="4.7699999999999996"/>
    <s v="Equity Shares"/>
    <n v="478861"/>
    <n v="0"/>
    <x v="0"/>
    <s v="Equity"/>
    <n v="3399674"/>
    <n v="4.18"/>
    <d v="2018-07-04T00:00:00"/>
    <d v="2018-07-04T00:00:00"/>
    <d v="2018-07-10T00:00:00"/>
    <s v="Gift"/>
    <m/>
    <m/>
    <m/>
    <m/>
    <m/>
    <m/>
    <s v="NA"/>
    <d v="2018-07-11T00:00:00"/>
    <x v="1"/>
    <n v="0"/>
  </r>
  <r>
    <n v="524208"/>
    <s v="AARTI INDUSTRIES LTD."/>
    <x v="33"/>
    <s v="Promoter Group"/>
    <s v="Equity Shares"/>
    <n v="71139"/>
    <n v="0.09"/>
    <s v="Equity Shares"/>
    <n v="478861"/>
    <n v="0"/>
    <x v="1"/>
    <s v="Equity"/>
    <n v="550000"/>
    <n v="0.68"/>
    <d v="2018-07-04T00:00:00"/>
    <d v="2018-07-04T00:00:00"/>
    <d v="2018-07-10T00:00:00"/>
    <s v="Gift"/>
    <m/>
    <m/>
    <m/>
    <m/>
    <m/>
    <m/>
    <s v="NA"/>
    <d v="2018-07-11T00:00:00"/>
    <x v="1"/>
    <n v="0"/>
  </r>
  <r>
    <n v="524208"/>
    <s v="AARTI INDUSTRIES LTD."/>
    <x v="0"/>
    <s v="Promoter"/>
    <s v="Equity Shares"/>
    <n v="3879785"/>
    <n v="4.7699999999999996"/>
    <s v="Equity Shares"/>
    <n v="1250"/>
    <n v="0"/>
    <x v="0"/>
    <s v="Equity"/>
    <n v="3878535"/>
    <n v="4.7699999999999996"/>
    <d v="2018-07-02T00:00:00"/>
    <d v="2018-07-02T00:00:00"/>
    <d v="2018-07-04T00:00:00"/>
    <s v="Off Market Gift"/>
    <m/>
    <m/>
    <m/>
    <m/>
    <m/>
    <m/>
    <s v="NA"/>
    <d v="2018-07-05T00:00:00"/>
    <x v="1"/>
    <n v="0"/>
  </r>
  <r>
    <n v="524208"/>
    <s v="AARTI INDUSTRIES LTD."/>
    <x v="0"/>
    <s v="Promoter"/>
    <s v="Equity Shares"/>
    <n v="3881385"/>
    <n v="4.7699999999999996"/>
    <s v="Equity Shares"/>
    <n v="1600"/>
    <n v="0"/>
    <x v="0"/>
    <s v="Equity"/>
    <n v="3879785"/>
    <n v="4.7699999999999996"/>
    <d v="2018-06-18T00:00:00"/>
    <d v="2018-06-18T00:00:00"/>
    <d v="2018-06-27T00:00:00"/>
    <s v="Gift"/>
    <m/>
    <m/>
    <m/>
    <m/>
    <m/>
    <m/>
    <s v="NA"/>
    <d v="2018-06-28T00:00:00"/>
    <x v="1"/>
    <n v="0"/>
  </r>
  <r>
    <n v="524208"/>
    <s v="AARTI INDUSTRIES LTD."/>
    <x v="21"/>
    <s v="Director"/>
    <s v="Equity Shares"/>
    <n v="34511"/>
    <n v="0.04"/>
    <s v="Equity Shares"/>
    <n v="1000"/>
    <n v="1201841"/>
    <x v="0"/>
    <s v="Equity"/>
    <n v="33511"/>
    <n v="0.04"/>
    <d v="2018-06-21T00:00:00"/>
    <d v="2018-06-21T00:00:00"/>
    <d v="2018-06-26T00:00:00"/>
    <s v="Market Sale"/>
    <m/>
    <m/>
    <m/>
    <m/>
    <m/>
    <m/>
    <s v="NSE"/>
    <d v="2018-06-27T00:00:00"/>
    <x v="1"/>
    <n v="1201.8409999999999"/>
  </r>
  <r>
    <n v="524208"/>
    <s v="AARTI INDUSTRIES LTD."/>
    <x v="20"/>
    <s v="Promoters Immediate Relative"/>
    <s v="Equity Shares"/>
    <n v="9295"/>
    <n v="0.01"/>
    <s v="Equity Shares"/>
    <n v="200"/>
    <n v="268990"/>
    <x v="0"/>
    <s v="Equity"/>
    <n v="9095"/>
    <n v="0.01"/>
    <d v="2018-04-30T00:00:00"/>
    <d v="2018-04-30T00:00:00"/>
    <d v="2018-06-18T00:00:00"/>
    <s v="Market Sale"/>
    <m/>
    <m/>
    <m/>
    <m/>
    <m/>
    <m/>
    <s v="NSE"/>
    <d v="2018-06-19T00:00:00"/>
    <x v="1"/>
    <n v="1344.95"/>
  </r>
  <r>
    <n v="524208"/>
    <s v="AARTI INDUSTRIES LTD."/>
    <x v="20"/>
    <s v="Promoters Immediate Relative"/>
    <s v="Equity Shares"/>
    <n v="9095"/>
    <n v="0.01"/>
    <s v="Equity Shares"/>
    <n v="200"/>
    <n v="244000"/>
    <x v="0"/>
    <s v="Equity"/>
    <n v="8895"/>
    <n v="0.01"/>
    <d v="2018-06-13T00:00:00"/>
    <d v="2018-06-13T00:00:00"/>
    <d v="2018-06-18T00:00:00"/>
    <s v="Market Sale"/>
    <m/>
    <m/>
    <m/>
    <m/>
    <m/>
    <m/>
    <s v="NSE"/>
    <d v="2018-06-19T00:00:00"/>
    <x v="1"/>
    <n v="1220"/>
  </r>
  <r>
    <n v="524208"/>
    <s v="AARTI INDUSTRIES LTD."/>
    <x v="20"/>
    <s v="Promoters Immediate Relative"/>
    <s v="Equity Shares"/>
    <n v="8895"/>
    <n v="0.01"/>
    <s v="Equity Shares"/>
    <n v="200"/>
    <n v="248000"/>
    <x v="0"/>
    <s v="Equity"/>
    <n v="8695"/>
    <n v="0.01"/>
    <d v="2018-06-14T00:00:00"/>
    <d v="2018-06-14T00:00:00"/>
    <d v="2018-06-18T00:00:00"/>
    <s v="Market Sale"/>
    <m/>
    <m/>
    <m/>
    <m/>
    <m/>
    <m/>
    <s v="NSE"/>
    <d v="2018-06-19T00:00:00"/>
    <x v="1"/>
    <n v="1240"/>
  </r>
  <r>
    <n v="524208"/>
    <s v="AARTI INDUSTRIES LTD."/>
    <x v="20"/>
    <s v="Promoters Immediate Relative"/>
    <s v="Equity Shares"/>
    <n v="8695"/>
    <n v="0.01"/>
    <s v="Equity Shares"/>
    <n v="100"/>
    <n v="126000"/>
    <x v="0"/>
    <s v="Equity"/>
    <n v="8595"/>
    <n v="0.01"/>
    <d v="2018-06-15T00:00:00"/>
    <d v="2018-06-15T00:00:00"/>
    <d v="2018-06-18T00:00:00"/>
    <s v="Market Sale"/>
    <m/>
    <m/>
    <m/>
    <m/>
    <m/>
    <m/>
    <s v="NSE"/>
    <d v="2018-06-19T00:00:00"/>
    <x v="1"/>
    <n v="1260"/>
  </r>
  <r>
    <n v="524208"/>
    <s v="AARTI INDUSTRIES LTD."/>
    <x v="19"/>
    <s v="Promoters Immediate Relative"/>
    <s v="Equity Shares"/>
    <n v="2199277"/>
    <n v="2.71"/>
    <s v="Equity Shares"/>
    <n v="75000"/>
    <n v="0"/>
    <x v="0"/>
    <s v="Equity"/>
    <n v="2124277"/>
    <n v="2.61"/>
    <d v="2018-06-13T00:00:00"/>
    <d v="2018-06-13T00:00:00"/>
    <d v="2018-06-18T00:00:00"/>
    <s v="Gift"/>
    <m/>
    <m/>
    <m/>
    <m/>
    <m/>
    <m/>
    <s v="NA"/>
    <d v="2018-06-19T00:00:00"/>
    <x v="1"/>
    <n v="0"/>
  </r>
  <r>
    <n v="524208"/>
    <s v="AARTI INDUSTRIES LTD."/>
    <x v="0"/>
    <s v="Promoter"/>
    <s v="Equity Shares"/>
    <n v="3882687"/>
    <n v="4.78"/>
    <s v="Equity Shares"/>
    <n v="1302"/>
    <n v="1678667"/>
    <x v="0"/>
    <s v="Equity"/>
    <n v="3881385"/>
    <n v="4.7699999999999996"/>
    <d v="2018-06-15T00:00:00"/>
    <d v="2018-06-15T00:00:00"/>
    <d v="2018-06-18T00:00:00"/>
    <s v="Market Sale"/>
    <m/>
    <m/>
    <m/>
    <m/>
    <m/>
    <m/>
    <s v="NSE"/>
    <d v="2018-06-19T00:00:00"/>
    <x v="1"/>
    <n v="1289.2987711213518"/>
  </r>
  <r>
    <n v="524208"/>
    <s v="AARTI INDUSTRIES LTD."/>
    <x v="5"/>
    <s v="Promoters Immediate Relative"/>
    <s v="Equity Shares"/>
    <n v="3514334"/>
    <n v="4.32"/>
    <s v="Equity Shares"/>
    <n v="12500"/>
    <n v="0"/>
    <x v="0"/>
    <s v="Equity"/>
    <n v="3501834"/>
    <n v="4.3099999999999996"/>
    <d v="2018-04-30T00:00:00"/>
    <d v="2018-04-30T00:00:00"/>
    <d v="2018-05-11T00:00:00"/>
    <s v="Gift"/>
    <m/>
    <m/>
    <m/>
    <m/>
    <m/>
    <m/>
    <s v="NA"/>
    <d v="2018-05-16T00:00:00"/>
    <x v="1"/>
    <n v="0"/>
  </r>
  <r>
    <n v="524208"/>
    <s v="AARTI INDUSTRIES LTD."/>
    <x v="0"/>
    <s v="Promoter"/>
    <s v="Equity Shares"/>
    <n v="3890937"/>
    <n v="4.79"/>
    <s v="Equity Shares"/>
    <n v="1000"/>
    <n v="1323198"/>
    <x v="0"/>
    <s v="Equity"/>
    <n v="3889937"/>
    <n v="4.79"/>
    <d v="2018-04-25T00:00:00"/>
    <d v="2018-04-25T00:00:00"/>
    <d v="2018-05-02T00:00:00"/>
    <s v="Market Sale"/>
    <m/>
    <m/>
    <m/>
    <m/>
    <m/>
    <m/>
    <s v="NSE"/>
    <d v="2018-05-02T00:00:00"/>
    <x v="1"/>
    <n v="1323.1980000000001"/>
  </r>
  <r>
    <n v="524208"/>
    <s v="AARTI INDUSTRIES LTD."/>
    <x v="0"/>
    <s v="Promoter"/>
    <s v="Equity Shares"/>
    <n v="3889937"/>
    <n v="4.79"/>
    <s v="Equity Shares"/>
    <n v="250"/>
    <n v="329835"/>
    <x v="0"/>
    <s v="Equity"/>
    <n v="3889687"/>
    <n v="4.78"/>
    <d v="2018-04-26T00:00:00"/>
    <d v="2018-04-26T00:00:00"/>
    <d v="2018-05-02T00:00:00"/>
    <s v="Market Sale"/>
    <m/>
    <m/>
    <m/>
    <m/>
    <m/>
    <m/>
    <s v="NSE"/>
    <d v="2018-05-02T00:00:00"/>
    <x v="1"/>
    <n v="1319.34"/>
  </r>
  <r>
    <n v="524208"/>
    <s v="AARTI INDUSTRIES LTD."/>
    <x v="0"/>
    <s v="Promoter"/>
    <s v="Equity Shares"/>
    <n v="3889687"/>
    <n v="4.78"/>
    <s v="Equity Shares"/>
    <n v="2500"/>
    <n v="3304227"/>
    <x v="0"/>
    <s v="Equity"/>
    <n v="3887187"/>
    <n v="4.78"/>
    <d v="2018-04-27T00:00:00"/>
    <d v="2018-04-27T00:00:00"/>
    <d v="2018-05-02T00:00:00"/>
    <s v="Market Sale"/>
    <m/>
    <m/>
    <m/>
    <m/>
    <m/>
    <m/>
    <s v="NSE"/>
    <d v="2018-05-02T00:00:00"/>
    <x v="1"/>
    <n v="1321.6908000000001"/>
  </r>
  <r>
    <n v="524208"/>
    <s v="AARTI INDUSTRIES LTD."/>
    <x v="0"/>
    <s v="Promoter"/>
    <s v="Equity Shares"/>
    <n v="3887187"/>
    <n v="4.78"/>
    <s v="Equity Shares"/>
    <n v="4500"/>
    <n v="6010608"/>
    <x v="0"/>
    <s v="Equity"/>
    <n v="3882687"/>
    <n v="4.78"/>
    <d v="2018-04-30T00:00:00"/>
    <d v="2018-04-30T00:00:00"/>
    <d v="2018-05-02T00:00:00"/>
    <s v="Market Sale"/>
    <m/>
    <m/>
    <m/>
    <m/>
    <m/>
    <m/>
    <s v="NSE"/>
    <d v="2018-05-02T00:00:00"/>
    <x v="1"/>
    <n v="1335.6906666666666"/>
  </r>
  <r>
    <n v="524208"/>
    <s v="AARTI INDUSTRIES LTD."/>
    <x v="0"/>
    <s v="Promoter"/>
    <s v="Equity Shares"/>
    <n v="3898937"/>
    <n v="4.8"/>
    <s v="Equity Shares"/>
    <n v="4000"/>
    <n v="5301685"/>
    <x v="0"/>
    <s v="Equity"/>
    <n v="3894937"/>
    <n v="4.79"/>
    <d v="2018-04-23T00:00:00"/>
    <d v="2018-04-23T00:00:00"/>
    <d v="2018-04-25T00:00:00"/>
    <s v="Market Sale"/>
    <m/>
    <m/>
    <m/>
    <m/>
    <m/>
    <m/>
    <s v="NSE"/>
    <d v="2018-04-26T00:00:00"/>
    <x v="1"/>
    <n v="1325.4212500000001"/>
  </r>
  <r>
    <n v="524208"/>
    <s v="AARTI INDUSTRIES LTD."/>
    <x v="0"/>
    <s v="Promoter"/>
    <s v="Equity Shares"/>
    <n v="3894937"/>
    <n v="4.79"/>
    <s v="Equity Shares"/>
    <n v="4000"/>
    <n v="5282109"/>
    <x v="0"/>
    <s v="Equity"/>
    <n v="3890937"/>
    <n v="4.79"/>
    <d v="2018-04-24T00:00:00"/>
    <d v="2018-04-24T00:00:00"/>
    <d v="2018-04-25T00:00:00"/>
    <s v="Market Sale"/>
    <m/>
    <m/>
    <m/>
    <m/>
    <m/>
    <m/>
    <s v="NSE"/>
    <d v="2018-04-26T00:00:00"/>
    <x v="1"/>
    <n v="1320.5272500000001"/>
  </r>
  <r>
    <n v="524208"/>
    <s v="AARTI INDUSTRIES LTD."/>
    <x v="0"/>
    <s v="Promoter"/>
    <s v="Equity Shares"/>
    <n v="3910937"/>
    <n v="4.8099999999999996"/>
    <s v="Equity Shares"/>
    <n v="4000"/>
    <n v="5911041"/>
    <x v="0"/>
    <s v="Equity"/>
    <n v="3906937"/>
    <n v="4.8099999999999996"/>
    <d v="2018-04-16T00:00:00"/>
    <d v="2018-04-16T00:00:00"/>
    <d v="2018-04-18T00:00:00"/>
    <s v="Market Sale"/>
    <m/>
    <m/>
    <m/>
    <m/>
    <m/>
    <m/>
    <s v="NSE"/>
    <d v="2018-04-19T00:00:00"/>
    <x v="1"/>
    <n v="1477.76025"/>
  </r>
  <r>
    <n v="524208"/>
    <s v="AARTI INDUSTRIES LTD."/>
    <x v="0"/>
    <s v="Promoter"/>
    <s v="Equity Shares"/>
    <n v="3906937"/>
    <n v="4.8099999999999996"/>
    <s v="Equity Shares"/>
    <n v="3500"/>
    <n v="4525427"/>
    <x v="0"/>
    <s v="Equity"/>
    <n v="3903437"/>
    <n v="4.8"/>
    <d v="2018-04-17T00:00:00"/>
    <d v="2018-04-17T00:00:00"/>
    <d v="2018-04-18T00:00:00"/>
    <s v="Market Sale"/>
    <m/>
    <m/>
    <m/>
    <m/>
    <m/>
    <m/>
    <s v="NSE"/>
    <d v="2018-04-19T00:00:00"/>
    <x v="1"/>
    <n v="1292.979142857143"/>
  </r>
  <r>
    <n v="524208"/>
    <s v="AARTI INDUSTRIES LTD."/>
    <x v="0"/>
    <s v="Promoter"/>
    <s v="Equity Shares"/>
    <n v="3903437"/>
    <n v="4.8"/>
    <s v="Equity Shares"/>
    <n v="4500"/>
    <n v="5937962"/>
    <x v="0"/>
    <s v="Equity"/>
    <n v="3898937"/>
    <n v="4.8"/>
    <d v="2018-04-18T00:00:00"/>
    <d v="2018-04-18T00:00:00"/>
    <d v="2018-04-19T00:00:00"/>
    <s v="Market Sale"/>
    <m/>
    <m/>
    <m/>
    <m/>
    <m/>
    <m/>
    <s v="NSE"/>
    <d v="2018-04-19T00:00:00"/>
    <x v="1"/>
    <n v="1319.547111111111"/>
  </r>
  <r>
    <n v="524208"/>
    <s v="AARTI INDUSTRIES LTD."/>
    <x v="4"/>
    <s v="Promoters Immediate Relative"/>
    <s v="Equity Shares"/>
    <n v="493294"/>
    <n v="0.61"/>
    <s v="Equity Shares"/>
    <n v="1200"/>
    <n v="0"/>
    <x v="1"/>
    <s v="Equity"/>
    <n v="494494"/>
    <n v="0.61"/>
    <d v="2018-04-09T00:00:00"/>
    <d v="2018-04-09T00:00:00"/>
    <d v="2018-04-18T00:00:00"/>
    <s v="Off Market"/>
    <m/>
    <m/>
    <m/>
    <m/>
    <m/>
    <m/>
    <s v="NA"/>
    <d v="2018-04-19T00:00:00"/>
    <x v="1"/>
    <n v="0"/>
  </r>
  <r>
    <n v="524208"/>
    <s v="AARTI INDUSTRIES LTD."/>
    <x v="20"/>
    <s v="Promoters Immediate Relative"/>
    <s v="Equity Shares"/>
    <n v="11225"/>
    <n v="0.01"/>
    <s v="Equity Shares"/>
    <n v="700"/>
    <n v="837564"/>
    <x v="0"/>
    <s v="Equity"/>
    <n v="10525"/>
    <n v="0.01"/>
    <d v="2018-04-11T00:00:00"/>
    <d v="2018-04-11T00:00:00"/>
    <d v="2018-04-18T00:00:00"/>
    <s v="Market Sale"/>
    <m/>
    <m/>
    <m/>
    <m/>
    <m/>
    <m/>
    <s v="NSE"/>
    <d v="2018-04-18T00:00:00"/>
    <x v="1"/>
    <n v="1196.52"/>
  </r>
  <r>
    <n v="524208"/>
    <s v="AARTI INDUSTRIES LTD."/>
    <x v="20"/>
    <s v="Promoters Immediate Relative"/>
    <s v="Equity Shares"/>
    <n v="10525"/>
    <n v="0.01"/>
    <s v="Equity Shares"/>
    <n v="200"/>
    <n v="248801"/>
    <x v="0"/>
    <s v="Equity"/>
    <n v="10325"/>
    <n v="0.01"/>
    <d v="2018-04-12T00:00:00"/>
    <d v="2018-04-12T00:00:00"/>
    <d v="2018-04-18T00:00:00"/>
    <s v="Market Sale"/>
    <m/>
    <m/>
    <m/>
    <m/>
    <m/>
    <m/>
    <s v="NSE"/>
    <d v="2018-04-18T00:00:00"/>
    <x v="1"/>
    <n v="1244.0050000000001"/>
  </r>
  <r>
    <n v="524208"/>
    <s v="AARTI INDUSTRIES LTD."/>
    <x v="20"/>
    <s v="Promoters Immediate Relative"/>
    <s v="Equity Shares"/>
    <n v="10325"/>
    <n v="0.01"/>
    <s v="Equity Shares"/>
    <n v="400"/>
    <n v="506044"/>
    <x v="0"/>
    <s v="Equity"/>
    <n v="9925"/>
    <n v="0.01"/>
    <d v="2018-04-16T00:00:00"/>
    <d v="2018-04-16T00:00:00"/>
    <d v="2018-04-18T00:00:00"/>
    <s v="Market Sale"/>
    <m/>
    <m/>
    <m/>
    <m/>
    <m/>
    <m/>
    <s v="NSE"/>
    <d v="2018-04-18T00:00:00"/>
    <x v="1"/>
    <n v="1265.1099999999999"/>
  </r>
  <r>
    <n v="524208"/>
    <s v="AARTI INDUSTRIES LTD."/>
    <x v="20"/>
    <s v="Promoters Immediate Relative"/>
    <s v="Equity Shares"/>
    <n v="9925"/>
    <n v="0.01"/>
    <s v="Equity Shares"/>
    <n v="630"/>
    <n v="818908"/>
    <x v="0"/>
    <s v="Equity"/>
    <n v="9295"/>
    <n v="0.01"/>
    <d v="2018-04-17T00:00:00"/>
    <d v="2018-04-17T00:00:00"/>
    <d v="2018-04-18T00:00:00"/>
    <s v="Market Sale"/>
    <m/>
    <m/>
    <m/>
    <m/>
    <m/>
    <m/>
    <s v="NSE"/>
    <d v="2018-04-18T00:00:00"/>
    <x v="1"/>
    <n v="1299.8539682539683"/>
  </r>
  <r>
    <n v="524208"/>
    <s v="AARTI INDUSTRIES LTD."/>
    <x v="0"/>
    <s v="Promoter"/>
    <s v="Equity Shares"/>
    <n v="3916258"/>
    <n v="4.82"/>
    <s v="Equity Shares"/>
    <n v="4000"/>
    <n v="4953967"/>
    <x v="0"/>
    <s v="Equity"/>
    <n v="3912258"/>
    <n v="4.8099999999999996"/>
    <d v="2018-04-12T00:00:00"/>
    <d v="2018-04-12T00:00:00"/>
    <d v="2018-04-16T00:00:00"/>
    <s v="Market Sale"/>
    <m/>
    <m/>
    <m/>
    <m/>
    <m/>
    <m/>
    <s v="NSE"/>
    <d v="2018-04-17T00:00:00"/>
    <x v="1"/>
    <n v="1238.4917499999999"/>
  </r>
  <r>
    <n v="524208"/>
    <s v="AARTI INDUSTRIES LTD."/>
    <x v="0"/>
    <s v="Promoter"/>
    <s v="Equity Shares"/>
    <n v="3912258"/>
    <n v="4.8099999999999996"/>
    <s v="Equity Shares"/>
    <n v="1321"/>
    <n v="1636510"/>
    <x v="0"/>
    <s v="Equity"/>
    <n v="3910937"/>
    <n v="4.8099999999999996"/>
    <d v="2018-04-13T00:00:00"/>
    <d v="2018-04-13T00:00:00"/>
    <d v="2018-04-16T00:00:00"/>
    <s v="Market Sale"/>
    <m/>
    <m/>
    <m/>
    <m/>
    <m/>
    <m/>
    <s v="NSE"/>
    <d v="2018-04-17T00:00:00"/>
    <x v="1"/>
    <n v="1238.8417865253596"/>
  </r>
  <r>
    <n v="524208"/>
    <s v="AARTI INDUSTRIES LTD."/>
    <x v="0"/>
    <s v="Promoter"/>
    <s v="Equity Shares"/>
    <n v="3926734"/>
    <n v="4.83"/>
    <s v="Equity Shares"/>
    <n v="500"/>
    <n v="589810"/>
    <x v="0"/>
    <s v="Equity"/>
    <n v="3926234"/>
    <n v="4.83"/>
    <d v="2018-04-09T00:00:00"/>
    <d v="2018-04-09T00:00:00"/>
    <d v="2018-04-12T00:00:00"/>
    <s v="Market Sale"/>
    <m/>
    <m/>
    <m/>
    <m/>
    <m/>
    <m/>
    <s v="NSE"/>
    <d v="2018-04-12T00:00:00"/>
    <x v="1"/>
    <n v="1179.6199999999999"/>
  </r>
  <r>
    <n v="524208"/>
    <s v="AARTI INDUSTRIES LTD."/>
    <x v="0"/>
    <s v="Promoter"/>
    <s v="Equity Shares"/>
    <n v="3926234"/>
    <n v="4.83"/>
    <s v="Equity Shares"/>
    <n v="4976"/>
    <n v="5894951"/>
    <x v="0"/>
    <s v="Equity"/>
    <n v="3921258"/>
    <n v="4.82"/>
    <d v="2018-04-10T00:00:00"/>
    <d v="2018-04-10T00:00:00"/>
    <d v="2018-04-12T00:00:00"/>
    <s v="Market Sale"/>
    <m/>
    <m/>
    <m/>
    <m/>
    <m/>
    <m/>
    <s v="NSE"/>
    <d v="2018-04-12T00:00:00"/>
    <x v="1"/>
    <n v="1184.6766479099679"/>
  </r>
  <r>
    <n v="524208"/>
    <s v="AARTI INDUSTRIES LTD."/>
    <x v="34"/>
    <s v="Promoter"/>
    <s v="Equity Shares"/>
    <n v="3921258"/>
    <n v="4.82"/>
    <s v="Equity Shares"/>
    <n v="5000"/>
    <n v="5972208"/>
    <x v="0"/>
    <s v="Equity"/>
    <n v="3916258"/>
    <n v="4.82"/>
    <d v="2018-04-11T00:00:00"/>
    <d v="2018-04-11T00:00:00"/>
    <d v="2018-04-12T00:00:00"/>
    <s v="Market Sale"/>
    <m/>
    <m/>
    <m/>
    <m/>
    <m/>
    <m/>
    <s v="NSE"/>
    <d v="2018-04-12T00:00:00"/>
    <x v="1"/>
    <n v="1194.4416000000001"/>
  </r>
  <r>
    <n v="524208"/>
    <s v="AARTI INDUSTRIES LTD."/>
    <x v="0"/>
    <s v="Promoter"/>
    <s v="Equity Shares"/>
    <n v="3933734"/>
    <n v="4.84"/>
    <s v="Equity Shares"/>
    <n v="7000"/>
    <n v="8166288"/>
    <x v="0"/>
    <s v="Equity"/>
    <n v="3926734"/>
    <n v="0.83"/>
    <d v="2018-04-05T00:00:00"/>
    <d v="2018-04-05T00:00:00"/>
    <d v="2018-04-07T00:00:00"/>
    <s v="Market Sale"/>
    <m/>
    <m/>
    <m/>
    <m/>
    <m/>
    <m/>
    <s v="NSE"/>
    <d v="2018-04-07T00:00:00"/>
    <x v="1"/>
    <n v="1166.6125714285715"/>
  </r>
  <r>
    <n v="524208"/>
    <s v="AARTI INDUSTRIES LTD."/>
    <x v="0"/>
    <s v="Promoter"/>
    <s v="Equity Shares"/>
    <n v="3943934"/>
    <n v="4.8499999999999996"/>
    <s v="Equity Shares"/>
    <n v="4500"/>
    <n v="5203752"/>
    <x v="0"/>
    <s v="Equity"/>
    <n v="3939434"/>
    <n v="4.8499999999999996"/>
    <d v="2018-04-02T00:00:00"/>
    <d v="2018-04-02T00:00:00"/>
    <d v="2018-04-04T00:00:00"/>
    <s v="Market Sale"/>
    <m/>
    <m/>
    <m/>
    <m/>
    <m/>
    <m/>
    <s v="NSE"/>
    <d v="2018-04-06T00:00:00"/>
    <x v="1"/>
    <n v="1156.3893333333333"/>
  </r>
  <r>
    <n v="524208"/>
    <s v="AARTI INDUSTRIES LTD."/>
    <x v="0"/>
    <s v="Promoter"/>
    <s v="Equity Shares"/>
    <n v="3939434"/>
    <n v="4.8499999999999996"/>
    <s v="Equity Shares"/>
    <n v="3700"/>
    <n v="4253619"/>
    <x v="0"/>
    <s v="Equity"/>
    <n v="3935734"/>
    <n v="4.84"/>
    <d v="2018-04-03T00:00:00"/>
    <d v="2018-04-03T00:00:00"/>
    <d v="2018-04-04T00:00:00"/>
    <s v="Market Sale"/>
    <m/>
    <m/>
    <m/>
    <m/>
    <m/>
    <m/>
    <s v="NSE"/>
    <d v="2018-04-06T00:00:00"/>
    <x v="1"/>
    <n v="1149.6267567567568"/>
  </r>
  <r>
    <n v="524208"/>
    <s v="AARTI INDUSTRIES LTD."/>
    <x v="0"/>
    <s v="Promoter"/>
    <s v="Equity Shares"/>
    <n v="3935734"/>
    <n v="4.84"/>
    <s v="Equity Shares"/>
    <n v="2000"/>
    <n v="2308518"/>
    <x v="0"/>
    <s v="Equity"/>
    <n v="3933734"/>
    <n v="4.84"/>
    <d v="2018-04-04T00:00:00"/>
    <d v="2018-04-04T00:00:00"/>
    <d v="2018-04-05T00:00:00"/>
    <s v="Market Sale"/>
    <m/>
    <m/>
    <m/>
    <m/>
    <m/>
    <m/>
    <s v="NSE"/>
    <d v="2018-04-06T00:00:00"/>
    <x v="1"/>
    <n v="1154.259"/>
  </r>
  <r>
    <n v="524208"/>
    <s v="AARTI INDUSTRIES LTD."/>
    <x v="10"/>
    <s v="Promoters Immediate Relative"/>
    <s v="Equity Shares"/>
    <n v="202941"/>
    <n v="0.25"/>
    <s v="Equity Shares"/>
    <n v="166200"/>
    <m/>
    <x v="1"/>
    <s v="Equity"/>
    <n v="369141"/>
    <n v="0.45"/>
    <d v="2018-03-28T00:00:00"/>
    <d v="2018-03-28T00:00:00"/>
    <d v="2018-03-30T00:00:00"/>
    <s v="Off Market"/>
    <m/>
    <m/>
    <m/>
    <m/>
    <m/>
    <m/>
    <m/>
    <d v="2018-04-02T00:00:00"/>
    <x v="1"/>
    <n v="0"/>
  </r>
  <r>
    <n v="524208"/>
    <s v="AARTI INDUSTRIES LTD."/>
    <x v="10"/>
    <s v="Promoters Immediate Relative"/>
    <s v="Equity Shares"/>
    <n v="166200"/>
    <n v="0.2"/>
    <s v="Equity Shares"/>
    <n v="166200"/>
    <m/>
    <x v="0"/>
    <s v="Equity"/>
    <m/>
    <m/>
    <d v="2018-03-28T00:00:00"/>
    <d v="2018-03-28T00:00:00"/>
    <d v="2018-03-30T00:00:00"/>
    <s v="Off Market"/>
    <m/>
    <m/>
    <m/>
    <m/>
    <m/>
    <m/>
    <m/>
    <d v="2018-04-02T00:00:00"/>
    <x v="1"/>
    <n v="0"/>
  </r>
  <r>
    <n v="524208"/>
    <s v="AARTI INDUSTRIES LTD."/>
    <x v="0"/>
    <s v="Promoter"/>
    <s v="Equity Shares"/>
    <n v="6226949"/>
    <n v="7.66"/>
    <s v="Equity Shares"/>
    <n v="1709327"/>
    <n v="1952859284.1800001"/>
    <x v="0"/>
    <s v="Equity"/>
    <n v="4517622"/>
    <n v="5.56"/>
    <d v="2018-03-28T00:00:00"/>
    <d v="2018-03-28T00:00:00"/>
    <d v="2018-03-29T00:00:00"/>
    <s v="Inter-se Transfer"/>
    <m/>
    <m/>
    <m/>
    <m/>
    <m/>
    <m/>
    <s v="BSE"/>
    <d v="2018-04-02T00:00:00"/>
    <x v="1"/>
    <n v="1142.4726130108518"/>
  </r>
  <r>
    <n v="524208"/>
    <s v="AARTI INDUSTRIES LTD."/>
    <x v="0"/>
    <s v="Promoter"/>
    <s v="Equity Shares"/>
    <n v="4517622"/>
    <n v="5.56"/>
    <s v="Equity Shares"/>
    <n v="165500"/>
    <n v="18876126"/>
    <x v="0"/>
    <s v="Equity"/>
    <n v="4501122"/>
    <n v="5.54"/>
    <d v="2018-03-28T00:00:00"/>
    <d v="2018-03-28T00:00:00"/>
    <d v="2018-03-29T00:00:00"/>
    <s v="Market"/>
    <m/>
    <m/>
    <m/>
    <m/>
    <m/>
    <m/>
    <s v="BSE"/>
    <d v="2018-04-02T00:00:00"/>
    <x v="1"/>
    <n v="114.0551419939577"/>
  </r>
  <r>
    <n v="524208"/>
    <s v="AARTI INDUSTRIES LTD."/>
    <x v="0"/>
    <s v="Promoter"/>
    <s v="Equity Shares"/>
    <n v="4501122"/>
    <n v="5.54"/>
    <s v="Equity Shares"/>
    <n v="557188"/>
    <m/>
    <x v="0"/>
    <s v="Equity"/>
    <n v="3943934"/>
    <n v="4.8499999999999996"/>
    <d v="2018-03-28T00:00:00"/>
    <d v="2018-03-28T00:00:00"/>
    <d v="2018-03-29T00:00:00"/>
    <s v="Off Market"/>
    <m/>
    <m/>
    <m/>
    <m/>
    <m/>
    <m/>
    <s v="BSE"/>
    <d v="2018-04-02T00:00:00"/>
    <x v="1"/>
    <n v="0"/>
  </r>
  <r>
    <n v="524208"/>
    <s v="AARTI INDUSTRIES LTD."/>
    <x v="25"/>
    <s v="Promoter &amp; Director"/>
    <s v="Equity Shares"/>
    <n v="4684802"/>
    <n v="5.76"/>
    <s v="Equity Shares"/>
    <n v="649602"/>
    <n v="687558950.16999996"/>
    <x v="1"/>
    <s v="Equity"/>
    <n v="5334404"/>
    <n v="6.56"/>
    <d v="2018-03-26T00:00:00"/>
    <d v="2018-03-26T00:00:00"/>
    <d v="2018-03-29T00:00:00"/>
    <s v="Inter-se Transfer"/>
    <m/>
    <m/>
    <m/>
    <m/>
    <m/>
    <m/>
    <s v="BSE"/>
    <d v="2018-04-02T00:00:00"/>
    <x v="1"/>
    <n v="1058.4310857571252"/>
  </r>
  <r>
    <n v="524208"/>
    <s v="AARTI INDUSTRIES LTD."/>
    <x v="35"/>
    <s v="Promoter"/>
    <s v="Equity Shares"/>
    <n v="221381"/>
    <n v="0.27"/>
    <s v="Equity Shares"/>
    <n v="306223"/>
    <n v="325697333.30000001"/>
    <x v="1"/>
    <s v="Equity"/>
    <n v="527604"/>
    <n v="0.65"/>
    <d v="2018-03-23T00:00:00"/>
    <d v="2018-03-23T00:00:00"/>
    <d v="2018-03-29T00:00:00"/>
    <s v="Inter-se Transfer"/>
    <m/>
    <m/>
    <m/>
    <m/>
    <m/>
    <m/>
    <s v="BSE"/>
    <d v="2018-04-02T00:00:00"/>
    <x v="1"/>
    <n v="1063.5952665214566"/>
  </r>
  <r>
    <n v="524208"/>
    <s v="AARTI INDUSTRIES LTD."/>
    <x v="35"/>
    <s v="Promoter"/>
    <s v="Equity Shares"/>
    <n v="527604"/>
    <n v="0.65"/>
    <s v="Equity Shares"/>
    <n v="22396"/>
    <m/>
    <x v="1"/>
    <s v="Equity"/>
    <n v="550000"/>
    <n v="0.68"/>
    <d v="2018-03-28T00:00:00"/>
    <d v="2018-03-28T00:00:00"/>
    <d v="2018-03-29T00:00:00"/>
    <s v="Off Market"/>
    <m/>
    <m/>
    <m/>
    <m/>
    <m/>
    <m/>
    <s v="BSE"/>
    <d v="2018-04-02T00:00:00"/>
    <x v="1"/>
    <n v="0"/>
  </r>
  <r>
    <n v="524208"/>
    <s v="AARTI INDUSTRIES LTD."/>
    <x v="33"/>
    <s v="Promoter"/>
    <s v="Equity Shares"/>
    <m/>
    <m/>
    <s v="Equity Shares"/>
    <n v="71139"/>
    <n v="75663836.459999993"/>
    <x v="1"/>
    <s v="Equity"/>
    <n v="71139"/>
    <n v="0.09"/>
    <d v="2018-03-23T00:00:00"/>
    <d v="2018-03-23T00:00:00"/>
    <d v="2018-03-28T00:00:00"/>
    <s v="Inter-se Transfer"/>
    <m/>
    <m/>
    <m/>
    <m/>
    <m/>
    <m/>
    <s v="BSE"/>
    <d v="2018-04-02T00:00:00"/>
    <x v="1"/>
    <n v="1063.6055674102811"/>
  </r>
  <r>
    <n v="524208"/>
    <s v="AARTI INDUSTRIES LTD."/>
    <x v="5"/>
    <s v="Promoter"/>
    <s v="Equity Shares"/>
    <n v="3579334"/>
    <n v="4.4000000000000004"/>
    <s v="Equity Shares"/>
    <n v="65000"/>
    <n v="74559172"/>
    <x v="0"/>
    <s v="Equity"/>
    <n v="3514334"/>
    <n v="4.32"/>
    <d v="2018-03-28T00:00:00"/>
    <d v="2018-03-28T00:00:00"/>
    <d v="2018-03-29T00:00:00"/>
    <s v="Inter-se Transfer"/>
    <m/>
    <m/>
    <m/>
    <m/>
    <m/>
    <m/>
    <s v="NSE"/>
    <d v="2018-03-30T00:00:00"/>
    <x v="1"/>
    <n v="1147.0641846153846"/>
  </r>
  <r>
    <n v="524208"/>
    <s v="AARTI INDUSTRIES LTD."/>
    <x v="36"/>
    <s v="Promoter &amp; Director"/>
    <s v="Equity Shares"/>
    <n v="515208"/>
    <n v="0.63"/>
    <s v="Equity Shares"/>
    <n v="34792"/>
    <m/>
    <x v="1"/>
    <s v="Equity"/>
    <n v="550000"/>
    <n v="0.68"/>
    <d v="2018-03-28T00:00:00"/>
    <d v="2018-03-28T00:00:00"/>
    <d v="2018-03-29T00:00:00"/>
    <s v="Off Market"/>
    <m/>
    <m/>
    <m/>
    <m/>
    <m/>
    <m/>
    <m/>
    <d v="2018-03-30T00:00:00"/>
    <x v="1"/>
    <n v="0"/>
  </r>
  <r>
    <n v="524208"/>
    <s v="AARTI INDUSTRIES LTD."/>
    <x v="26"/>
    <s v="KMP"/>
    <s v="Equity Shares"/>
    <n v="2906221"/>
    <n v="3.57"/>
    <s v="Equity Shares"/>
    <n v="1709327"/>
    <n v="1958080891.8199999"/>
    <x v="1"/>
    <s v="Equity"/>
    <n v="4615548"/>
    <n v="5.68"/>
    <d v="2018-03-28T00:00:00"/>
    <d v="2018-03-28T00:00:00"/>
    <d v="2018-03-29T00:00:00"/>
    <s v="Inter-se Transfer"/>
    <m/>
    <m/>
    <m/>
    <m/>
    <m/>
    <m/>
    <s v="BSE"/>
    <d v="2018-03-30T00:00:00"/>
    <x v="1"/>
    <n v="1145.5273869891482"/>
  </r>
  <r>
    <n v="524208"/>
    <s v="AARTI INDUSTRIES LTD."/>
    <x v="16"/>
    <s v="KMP"/>
    <s v="Equity Shares"/>
    <n v="3009900"/>
    <n v="3.7"/>
    <s v="Equity Shares"/>
    <n v="65000"/>
    <n v="74730919"/>
    <x v="1"/>
    <s v="Equity"/>
    <n v="3074900"/>
    <n v="3.78"/>
    <d v="2018-03-28T00:00:00"/>
    <d v="2018-03-28T00:00:00"/>
    <d v="2018-03-29T00:00:00"/>
    <s v="Inter-se Transfer"/>
    <m/>
    <m/>
    <m/>
    <m/>
    <m/>
    <m/>
    <s v="NSE"/>
    <d v="2018-03-30T00:00:00"/>
    <x v="1"/>
    <n v="1149.7064461538462"/>
  </r>
  <r>
    <n v="524208"/>
    <s v="AARTI INDUSTRIES LTD."/>
    <x v="37"/>
    <s v="Promoter"/>
    <s v="Equity Shares"/>
    <m/>
    <m/>
    <s v="Equity Shares"/>
    <n v="500000"/>
    <m/>
    <x v="1"/>
    <s v="Equity"/>
    <n v="500000"/>
    <n v="0.62"/>
    <d v="2018-03-28T00:00:00"/>
    <d v="2018-03-28T00:00:00"/>
    <d v="2018-03-29T00:00:00"/>
    <s v="Off Market"/>
    <m/>
    <m/>
    <m/>
    <m/>
    <m/>
    <m/>
    <m/>
    <d v="2018-03-30T00:00:00"/>
    <x v="1"/>
    <n v="0"/>
  </r>
  <r>
    <n v="524208"/>
    <s v="AARTI INDUSTRIES LTD."/>
    <x v="0"/>
    <s v="Promoter"/>
    <s v="Equity Shares"/>
    <n v="7566283"/>
    <n v="9.31"/>
    <s v="Equity Shares"/>
    <n v="1339334"/>
    <n v="1416397187.3099999"/>
    <x v="0"/>
    <s v="Equity"/>
    <n v="6226949"/>
    <n v="7.66"/>
    <d v="2018-03-23T00:00:00"/>
    <d v="2018-03-27T00:00:00"/>
    <d v="2018-03-28T00:00:00"/>
    <s v="Inter-se Transfer"/>
    <m/>
    <m/>
    <m/>
    <m/>
    <m/>
    <m/>
    <s v="BSE NSE"/>
    <d v="2018-03-28T00:00:00"/>
    <x v="1"/>
    <n v="1057.5384387389554"/>
  </r>
  <r>
    <n v="524208"/>
    <s v="AARTI INDUSTRIES LTD."/>
    <x v="36"/>
    <s v="Promoter &amp; Director"/>
    <s v="Equity Shares"/>
    <n v="216338"/>
    <n v="0.27"/>
    <s v="Equity Shares"/>
    <n v="298870"/>
    <n v="316333300.12"/>
    <x v="1"/>
    <s v="Equity"/>
    <n v="515208"/>
    <n v="0.63"/>
    <d v="2018-03-26T00:00:00"/>
    <d v="2018-03-26T00:00:00"/>
    <d v="2018-03-28T00:00:00"/>
    <s v="Inter-se Transfer"/>
    <m/>
    <m/>
    <m/>
    <m/>
    <m/>
    <m/>
    <s v="BSE"/>
    <d v="2018-03-28T00:00:00"/>
    <x v="1"/>
    <n v="1058.4310908421721"/>
  </r>
  <r>
    <n v="524208"/>
    <s v="AARTI INDUSTRIES LTD."/>
    <x v="38"/>
    <s v="Immediate Relative"/>
    <s v="Equity Shares"/>
    <n v="86492"/>
    <n v="0.11"/>
    <s v="Equity Shares"/>
    <n v="100"/>
    <n v="114595"/>
    <x v="1"/>
    <s v="Equity"/>
    <n v="86592"/>
    <n v="0.11"/>
    <d v="2018-01-23T00:00:00"/>
    <d v="2018-01-23T00:00:00"/>
    <d v="2018-03-16T00:00:00"/>
    <s v="Market"/>
    <m/>
    <m/>
    <m/>
    <m/>
    <m/>
    <m/>
    <s v="BSE"/>
    <d v="2018-03-16T00:00:00"/>
    <x v="1"/>
    <n v="1145.95"/>
  </r>
  <r>
    <n v="524208"/>
    <s v="AARTI INDUSTRIES LTD."/>
    <x v="38"/>
    <s v="Immediate Relative"/>
    <s v="Equity Shares"/>
    <n v="86592"/>
    <n v="0.11"/>
    <s v="Equity Shares"/>
    <n v="50"/>
    <n v="53360"/>
    <x v="1"/>
    <s v="Equity"/>
    <n v="86642"/>
    <n v="0.11"/>
    <d v="2018-01-25T00:00:00"/>
    <d v="2018-01-25T00:00:00"/>
    <d v="2018-03-16T00:00:00"/>
    <s v="Market"/>
    <m/>
    <m/>
    <m/>
    <m/>
    <m/>
    <m/>
    <s v="NSE"/>
    <d v="2018-03-16T00:00:00"/>
    <x v="1"/>
    <n v="1067.2"/>
  </r>
  <r>
    <n v="524208"/>
    <s v="AARTI INDUSTRIES LTD."/>
    <x v="0"/>
    <s v="Promoter"/>
    <s v="Equity Shares"/>
    <n v="7747899"/>
    <n v="9.43"/>
    <s v="Equity Shares"/>
    <n v="181616"/>
    <n v="217939200"/>
    <x v="0"/>
    <s v="Equity"/>
    <n v="7566283"/>
    <n v="9.31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16"/>
    <s v="Promoter"/>
    <s v="Equity Shares"/>
    <n v="3073249"/>
    <n v="3.74"/>
    <s v="Equity Shares"/>
    <n v="63349"/>
    <n v="76018800"/>
    <x v="0"/>
    <s v="Equity"/>
    <n v="3009900"/>
    <n v="3.7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39"/>
    <s v="Promoter"/>
    <s v="Equity Shares"/>
    <n v="316726"/>
    <n v="0.39"/>
    <s v="Equity Shares"/>
    <n v="7422"/>
    <n v="8906400"/>
    <x v="0"/>
    <s v="Equity"/>
    <n v="309304"/>
    <n v="0.38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40"/>
    <s v="Promoter Group"/>
    <s v="Equity Shares"/>
    <n v="315673"/>
    <n v="0.38"/>
    <s v="Equity Shares"/>
    <n v="7399"/>
    <n v="8878800"/>
    <x v="0"/>
    <s v="Equity"/>
    <n v="308274"/>
    <n v="0.38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5"/>
    <s v="Promoter Group"/>
    <s v="Equity Shares"/>
    <n v="4797248"/>
    <n v="5.84"/>
    <s v="Equity Shares"/>
    <n v="112446"/>
    <n v="134935200"/>
    <x v="0"/>
    <s v="Equity"/>
    <n v="4684802"/>
    <n v="5.76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6"/>
    <s v="Promoter Group"/>
    <s v="Equity Shares"/>
    <n v="2975894"/>
    <n v="3.62"/>
    <s v="Equity Shares"/>
    <n v="80"/>
    <n v="89827"/>
    <x v="1"/>
    <s v="Equity"/>
    <n v="2975974"/>
    <n v="3.62"/>
    <d v="2017-12-29T00:00:00"/>
    <d v="2017-12-29T00:00:00"/>
    <d v="2018-03-16T00:00:00"/>
    <s v="Market"/>
    <m/>
    <m/>
    <m/>
    <m/>
    <m/>
    <m/>
    <s v="NSE"/>
    <d v="2018-03-16T00:00:00"/>
    <x v="1"/>
    <n v="1122.8375000000001"/>
  </r>
  <r>
    <n v="524208"/>
    <s v="AARTI INDUSTRIES LTD."/>
    <x v="26"/>
    <s v="Promoter Group"/>
    <s v="Equity Shares"/>
    <n v="2975974"/>
    <n v="3.62"/>
    <s v="Equity Shares"/>
    <n v="69753"/>
    <n v="83703600"/>
    <x v="0"/>
    <s v="Equity"/>
    <n v="2906221"/>
    <n v="3.57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14"/>
    <s v="Promoter Group"/>
    <s v="Equity Shares"/>
    <n v="3512073"/>
    <n v="4.28"/>
    <s v="Equity Shares"/>
    <n v="82321"/>
    <n v="98785200"/>
    <x v="0"/>
    <s v="Equity"/>
    <n v="3429752"/>
    <n v="4.22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35"/>
    <s v="Immediate Relative"/>
    <s v="Equity Shares"/>
    <n v="226694"/>
    <n v="0.28000000000000003"/>
    <s v="Equity Shares"/>
    <n v="5313"/>
    <n v="6375600"/>
    <x v="0"/>
    <s v="Equity"/>
    <n v="221381"/>
    <n v="0.27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41"/>
    <s v="Immediate Relative"/>
    <s v="Equity Shares"/>
    <n v="100000"/>
    <n v="0.12"/>
    <s v="Equity Shares"/>
    <n v="2344"/>
    <n v="2812800"/>
    <x v="0"/>
    <s v="Equity"/>
    <n v="97656"/>
    <n v="0.12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4"/>
    <s v="Immediate Relative"/>
    <s v="Equity Shares"/>
    <n v="505133"/>
    <n v="0.62"/>
    <s v="Equity Shares"/>
    <n v="11839"/>
    <n v="14206800"/>
    <x v="0"/>
    <s v="Equity"/>
    <n v="493294"/>
    <n v="0.61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36"/>
    <s v="Immediate Relative"/>
    <s v="Equity Shares"/>
    <n v="221530"/>
    <n v="0.27"/>
    <s v="Equity Shares"/>
    <n v="5192"/>
    <n v="6230400"/>
    <x v="0"/>
    <s v="Equity"/>
    <n v="216338"/>
    <n v="0.27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5"/>
    <s v="Immediate Relative"/>
    <s v="Equity Shares"/>
    <n v="3665244"/>
    <n v="4.46"/>
    <s v="Equity Shares"/>
    <n v="85910"/>
    <n v="103092000"/>
    <x v="0"/>
    <s v="Equity"/>
    <n v="3579334"/>
    <n v="4.4000000000000004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19"/>
    <s v="Immediate Relative"/>
    <s v="Equity Shares"/>
    <n v="2252063"/>
    <n v="2.74"/>
    <s v="Equity Shares"/>
    <n v="52786"/>
    <n v="63343200"/>
    <x v="0"/>
    <s v="Equity"/>
    <n v="2199277"/>
    <n v="2.71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42"/>
    <s v="Immediate Relative"/>
    <s v="Equity Shares"/>
    <n v="391"/>
    <n v="0"/>
    <s v="Equity Shares"/>
    <n v="9"/>
    <n v="10800"/>
    <x v="0"/>
    <s v="Equity"/>
    <n v="382"/>
    <n v="0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0"/>
    <s v="Immediate Relative"/>
    <s v="Equity Shares"/>
    <n v="11300"/>
    <n v="0.01"/>
    <s v="Equity Shares"/>
    <n v="75"/>
    <n v="66750"/>
    <x v="0"/>
    <s v="Equity"/>
    <n v="11225"/>
    <n v="0.01"/>
    <d v="2017-12-05T00:00:00"/>
    <d v="2017-12-05T00:00:00"/>
    <d v="2018-03-16T00:00:00"/>
    <s v="Market"/>
    <m/>
    <m/>
    <m/>
    <m/>
    <m/>
    <m/>
    <s v="NSE"/>
    <d v="2018-03-16T00:00:00"/>
    <x v="1"/>
    <n v="890"/>
  </r>
  <r>
    <n v="524208"/>
    <s v="AARTI INDUSTRIES LTD."/>
    <x v="43"/>
    <s v="Director"/>
    <s v="Equity Shares"/>
    <n v="9760"/>
    <n v="0.01"/>
    <s v="Equity Shares"/>
    <n v="228"/>
    <n v="273600"/>
    <x v="0"/>
    <s v="Equity"/>
    <n v="9532"/>
    <n v="0.01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1"/>
    <s v="Director"/>
    <s v="Equity Shares"/>
    <n v="35261"/>
    <n v="0.04"/>
    <s v="Equity Shares"/>
    <n v="400"/>
    <n v="361438"/>
    <x v="0"/>
    <s v="Equity"/>
    <n v="34861"/>
    <n v="0.04"/>
    <d v="2017-11-21T00:00:00"/>
    <d v="2017-11-21T00:00:00"/>
    <d v="2018-03-16T00:00:00"/>
    <s v="Market"/>
    <m/>
    <m/>
    <m/>
    <m/>
    <m/>
    <m/>
    <s v="NSE"/>
    <d v="2018-03-16T00:00:00"/>
    <x v="1"/>
    <n v="903.59500000000003"/>
  </r>
  <r>
    <n v="524208"/>
    <s v="AARTI INDUSTRIES LTD."/>
    <x v="21"/>
    <s v="Director"/>
    <s v="Equity Shares"/>
    <n v="34861"/>
    <n v="0.04"/>
    <s v="Equity Shares"/>
    <n v="41"/>
    <n v="39571"/>
    <x v="0"/>
    <s v="Equity"/>
    <n v="34820"/>
    <n v="0.04"/>
    <d v="2017-12-18T00:00:00"/>
    <d v="2017-12-18T00:00:00"/>
    <d v="2018-03-16T00:00:00"/>
    <s v="Market"/>
    <m/>
    <m/>
    <m/>
    <m/>
    <m/>
    <m/>
    <s v="NSE"/>
    <d v="2018-03-16T00:00:00"/>
    <x v="1"/>
    <n v="965.14634146341461"/>
  </r>
  <r>
    <n v="524208"/>
    <s v="AARTI INDUSTRIES LTD."/>
    <x v="44"/>
    <s v="Immediate Relative"/>
    <s v="Equity Shares"/>
    <n v="113933"/>
    <n v="0.14000000000000001"/>
    <s v="Equity Shares"/>
    <n v="1166"/>
    <n v="1399200"/>
    <x v="0"/>
    <s v="Equity"/>
    <n v="112767"/>
    <n v="0.14000000000000001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9"/>
    <s v="Immediate Relative"/>
    <s v="Equity Shares"/>
    <n v="794263"/>
    <n v="0.97"/>
    <s v="Equity Shares"/>
    <n v="15053"/>
    <n v="18063600"/>
    <x v="0"/>
    <s v="Equity"/>
    <n v="779210"/>
    <n v="0.96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1"/>
    <s v="Director"/>
    <s v="Equity Shares"/>
    <n v="34820"/>
    <n v="0.04"/>
    <s v="Equity Shares"/>
    <n v="309"/>
    <n v="370800"/>
    <x v="0"/>
    <s v="Equity"/>
    <n v="34511"/>
    <n v="0.04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3"/>
    <s v="Promoter Group"/>
    <s v="Equity Shares"/>
    <n v="379200"/>
    <n v="0.46"/>
    <s v="Equity Shares"/>
    <n v="7898"/>
    <n v="9477600"/>
    <x v="0"/>
    <s v="Equity"/>
    <n v="371302"/>
    <n v="0.46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24"/>
    <s v="Immediate Relative"/>
    <s v="Equity Shares"/>
    <n v="182718"/>
    <n v="0.22"/>
    <s v="Equity Shares"/>
    <n v="1568"/>
    <n v="1881600"/>
    <x v="0"/>
    <s v="Equity"/>
    <n v="181150"/>
    <n v="0.22"/>
    <d v="2018-03-14T00:00:00"/>
    <d v="2018-03-14T00:00:00"/>
    <d v="2018-03-16T00:00:00"/>
    <s v="Others"/>
    <m/>
    <m/>
    <m/>
    <m/>
    <m/>
    <m/>
    <s v="BSE"/>
    <d v="2018-03-16T00:00:00"/>
    <x v="1"/>
    <n v="1200"/>
  </r>
  <r>
    <n v="524208"/>
    <s v="AARTI INDUSTRIES LTD."/>
    <x v="30"/>
    <s v="Promoter"/>
    <s v="Equity Shares"/>
    <n v="239587"/>
    <n v="0.28999999999999998"/>
    <s v="Equity Shares"/>
    <n v="237787"/>
    <m/>
    <x v="0"/>
    <s v="Equity"/>
    <n v="1800"/>
    <m/>
    <d v="2017-11-27T00:00:00"/>
    <d v="2017-11-27T00:00:00"/>
    <d v="2017-12-15T00:00:00"/>
    <s v="Off Market"/>
    <m/>
    <m/>
    <m/>
    <m/>
    <m/>
    <m/>
    <m/>
    <d v="2017-12-18T00:00:00"/>
    <x v="1"/>
    <n v="0"/>
  </r>
  <r>
    <n v="524208"/>
    <s v="AARTI INDUSTRIES LTD."/>
    <x v="29"/>
    <s v="Promoter"/>
    <s v="Equity Shares"/>
    <n v="556476"/>
    <n v="0.68"/>
    <s v="Equity Shares"/>
    <n v="237787"/>
    <m/>
    <x v="1"/>
    <s v="Equity"/>
    <n v="794263"/>
    <n v="0.97"/>
    <d v="2017-11-27T00:00:00"/>
    <d v="2017-11-27T00:00:00"/>
    <d v="2017-12-15T00:00:00"/>
    <s v="Off Market"/>
    <m/>
    <m/>
    <m/>
    <m/>
    <m/>
    <m/>
    <m/>
    <d v="2017-12-18T00:00:00"/>
    <x v="1"/>
    <n v="0"/>
  </r>
  <r>
    <n v="524208"/>
    <s v="AARTI INDUSTRIES LTD."/>
    <x v="0"/>
    <s v="Promoter"/>
    <s v="Equity Shares"/>
    <n v="7749235"/>
    <n v="9.43"/>
    <s v="Equity Shares"/>
    <n v="1336"/>
    <n v="1214533"/>
    <x v="0"/>
    <s v="Equity"/>
    <n v="7747899"/>
    <n v="9.43"/>
    <d v="2017-11-30T00:00:00"/>
    <d v="2017-11-30T00:00:00"/>
    <d v="2017-12-01T00:00:00"/>
    <s v="Market"/>
    <m/>
    <m/>
    <m/>
    <m/>
    <m/>
    <m/>
    <s v="NSE"/>
    <d v="2017-12-01T00:00:00"/>
    <x v="1"/>
    <n v="909.08158682634735"/>
  </r>
  <r>
    <n v="524208"/>
    <s v="AARTI INDUSTRIES LTD."/>
    <x v="0"/>
    <s v="Promoter"/>
    <s v="Equity Shares"/>
    <n v="7752843"/>
    <n v="9.44"/>
    <s v="Equity Shares"/>
    <n v="1108"/>
    <n v="1007781"/>
    <x v="0"/>
    <s v="Equity"/>
    <n v="7751735"/>
    <n v="9.44"/>
    <d v="2017-11-27T00:00:00"/>
    <d v="2017-11-27T00:00:00"/>
    <d v="2017-11-28T00:00:00"/>
    <s v="Market"/>
    <m/>
    <m/>
    <m/>
    <m/>
    <m/>
    <m/>
    <s v="NSE"/>
    <d v="2017-11-30T00:00:00"/>
    <x v="1"/>
    <n v="909.54963898916969"/>
  </r>
  <r>
    <n v="524208"/>
    <s v="AARTI INDUSTRIES LTD."/>
    <x v="0"/>
    <s v="Promoter"/>
    <s v="Equity Shares"/>
    <n v="7751735"/>
    <n v="9.44"/>
    <s v="Equity Shares"/>
    <n v="2500"/>
    <n v="2271579"/>
    <x v="0"/>
    <s v="Equity"/>
    <n v="7749235"/>
    <n v="9.43"/>
    <d v="2017-11-29T00:00:00"/>
    <d v="2017-11-29T00:00:00"/>
    <d v="2017-11-30T00:00:00"/>
    <s v="Market"/>
    <m/>
    <m/>
    <m/>
    <m/>
    <m/>
    <m/>
    <s v="NSE"/>
    <d v="2017-11-30T00:00:00"/>
    <x v="1"/>
    <n v="908.63160000000005"/>
  </r>
  <r>
    <n v="524208"/>
    <s v="AARTI INDUSTRIES LTD."/>
    <x v="0"/>
    <s v="Promoter"/>
    <s v="Equity Shares"/>
    <n v="7758051"/>
    <n v="9.4499999999999993"/>
    <s v="Equity Shares"/>
    <n v="2500"/>
    <n v="2286872"/>
    <x v="0"/>
    <s v="Equity"/>
    <m/>
    <m/>
    <d v="2017-11-23T00:00:00"/>
    <d v="2017-11-23T00:00:00"/>
    <d v="2017-11-27T00:00:00"/>
    <s v="Market"/>
    <m/>
    <m/>
    <m/>
    <m/>
    <m/>
    <m/>
    <s v="NSE"/>
    <d v="2017-11-28T00:00:00"/>
    <x v="1"/>
    <n v="914.74879999999996"/>
  </r>
  <r>
    <n v="524208"/>
    <s v="AARTI INDUSTRIES LTD."/>
    <x v="0"/>
    <s v="Promoter"/>
    <s v="Equity Shares"/>
    <m/>
    <m/>
    <s v="Equity Shares"/>
    <n v="2708"/>
    <n v="2467206"/>
    <x v="0"/>
    <s v="Equity"/>
    <n v="7752843"/>
    <n v="9.44"/>
    <d v="2017-11-24T00:00:00"/>
    <d v="2017-11-24T00:00:00"/>
    <d v="2017-11-27T00:00:00"/>
    <s v="Market"/>
    <m/>
    <m/>
    <m/>
    <m/>
    <m/>
    <m/>
    <s v="NSE"/>
    <d v="2017-11-28T00:00:00"/>
    <x v="1"/>
    <n v="911.08050221565736"/>
  </r>
  <r>
    <n v="524208"/>
    <s v="AARTI INDUSTRIES LTD."/>
    <x v="20"/>
    <s v="Promoters Immediate Relative"/>
    <s v="Equity Shares"/>
    <n v="13200"/>
    <n v="0.02"/>
    <s v="Equity Shares"/>
    <n v="200"/>
    <n v="183746.13"/>
    <x v="0"/>
    <s v="-"/>
    <m/>
    <m/>
    <d v="2017-10-11T00:00:00"/>
    <d v="2017-10-11T00:00:00"/>
    <d v="2017-11-06T00:00:00"/>
    <s v="Market"/>
    <m/>
    <m/>
    <m/>
    <m/>
    <m/>
    <m/>
    <s v="NSE"/>
    <d v="2017-11-08T00:00:00"/>
    <x v="1"/>
    <n v="918.73064999999997"/>
  </r>
  <r>
    <n v="524208"/>
    <s v="AARTI INDUSTRIES LTD."/>
    <x v="20"/>
    <s v="Promoters Immediate Relative"/>
    <m/>
    <m/>
    <m/>
    <s v="Equity Shares"/>
    <n v="200"/>
    <n v="184867.8"/>
    <x v="0"/>
    <s v="-"/>
    <m/>
    <m/>
    <d v="2017-10-30T00:00:00"/>
    <d v="2017-10-30T00:00:00"/>
    <d v="2017-11-06T00:00:00"/>
    <s v="Market"/>
    <m/>
    <m/>
    <m/>
    <m/>
    <m/>
    <m/>
    <s v="NSE"/>
    <d v="2017-11-08T00:00:00"/>
    <x v="1"/>
    <n v="924.33899999999994"/>
  </r>
  <r>
    <n v="524208"/>
    <s v="AARTI INDUSTRIES LTD."/>
    <x v="20"/>
    <s v="Promoters Immediate Relative"/>
    <m/>
    <m/>
    <m/>
    <s v="Equity Shares"/>
    <n v="1500"/>
    <n v="1412097.53"/>
    <x v="0"/>
    <s v="Equity"/>
    <n v="11300"/>
    <n v="0.01"/>
    <d v="2017-10-31T00:00:00"/>
    <d v="2017-10-31T00:00:00"/>
    <d v="2017-11-06T00:00:00"/>
    <s v="Market"/>
    <m/>
    <m/>
    <m/>
    <m/>
    <m/>
    <m/>
    <s v="NSE"/>
    <d v="2017-11-08T00:00:00"/>
    <x v="1"/>
    <n v="941.39835333333338"/>
  </r>
  <r>
    <n v="524208"/>
    <s v="AARTI INDUSTRIES LTD."/>
    <x v="21"/>
    <s v="Director"/>
    <s v="Equity Shares"/>
    <n v="35861"/>
    <n v="0.04"/>
    <s v="Equity Shares"/>
    <n v="200"/>
    <n v="180719.08"/>
    <x v="0"/>
    <s v="Equity"/>
    <m/>
    <m/>
    <d v="2017-10-24T00:00:00"/>
    <d v="2017-10-24T00:00:00"/>
    <d v="2017-10-30T00:00:00"/>
    <s v="Market"/>
    <m/>
    <m/>
    <m/>
    <m/>
    <m/>
    <m/>
    <s v="NSE"/>
    <d v="2017-11-01T00:00:00"/>
    <x v="1"/>
    <n v="903.59539999999993"/>
  </r>
  <r>
    <n v="524208"/>
    <s v="AARTI INDUSTRIES LTD."/>
    <x v="21"/>
    <s v="Director"/>
    <s v="Equity Shares"/>
    <m/>
    <m/>
    <s v="Equity Shares"/>
    <n v="200"/>
    <n v="181474.29"/>
    <x v="0"/>
    <s v="Equity"/>
    <m/>
    <m/>
    <d v="2017-10-26T00:00:00"/>
    <d v="2017-10-26T00:00:00"/>
    <d v="2017-10-30T00:00:00"/>
    <s v="Market"/>
    <m/>
    <m/>
    <m/>
    <m/>
    <m/>
    <m/>
    <s v="NSE"/>
    <d v="2017-11-01T00:00:00"/>
    <x v="1"/>
    <n v="907.3714500000001"/>
  </r>
  <r>
    <n v="524208"/>
    <s v="AARTI INDUSTRIES LTD."/>
    <x v="21"/>
    <s v="Director"/>
    <s v="Equity Shares"/>
    <m/>
    <m/>
    <s v="Equity Shares"/>
    <n v="200"/>
    <n v="180719.15"/>
    <x v="0"/>
    <s v="Equity"/>
    <n v="35261"/>
    <n v="0.04"/>
    <d v="2017-10-27T00:00:00"/>
    <d v="2017-10-27T00:00:00"/>
    <d v="2017-10-30T00:00:00"/>
    <s v="Market"/>
    <m/>
    <m/>
    <m/>
    <m/>
    <m/>
    <m/>
    <s v="NSE"/>
    <d v="2017-11-01T00:00:00"/>
    <x v="1"/>
    <n v="903.59574999999995"/>
  </r>
  <r>
    <n v="524208"/>
    <s v="AARTI INDUSTRIES LTD."/>
    <x v="21"/>
    <s v="Director"/>
    <s v="Equity Shares"/>
    <n v="36979"/>
    <n v="0.05"/>
    <s v="Equity Shares"/>
    <n v="200"/>
    <n v="176351.3"/>
    <x v="0"/>
    <s v="Equity"/>
    <m/>
    <m/>
    <d v="2017-09-29T00:00:00"/>
    <d v="2017-09-29T00:00:00"/>
    <d v="2017-10-23T00:00:00"/>
    <s v="Market"/>
    <m/>
    <m/>
    <m/>
    <m/>
    <m/>
    <m/>
    <s v="NSE"/>
    <d v="2017-10-24T00:00:00"/>
    <x v="1"/>
    <n v="881.75649999999996"/>
  </r>
  <r>
    <n v="524208"/>
    <s v="AARTI INDUSTRIES LTD."/>
    <x v="21"/>
    <s v="Director"/>
    <s v="Equity Shares"/>
    <m/>
    <m/>
    <s v="Equity Shares"/>
    <n v="118"/>
    <n v="104291.27"/>
    <x v="0"/>
    <s v="Equity"/>
    <m/>
    <m/>
    <d v="2017-10-03T00:00:00"/>
    <d v="2017-10-03T00:00:00"/>
    <d v="2017-10-23T00:00:00"/>
    <s v="Market"/>
    <m/>
    <m/>
    <m/>
    <m/>
    <m/>
    <m/>
    <s v="NSE"/>
    <d v="2017-10-24T00:00:00"/>
    <x v="1"/>
    <n v="883.82432203389828"/>
  </r>
  <r>
    <n v="524208"/>
    <s v="AARTI INDUSTRIES LTD."/>
    <x v="21"/>
    <s v="Director"/>
    <s v="Equity Shares"/>
    <m/>
    <m/>
    <s v="Equity Shares"/>
    <n v="600"/>
    <n v="538582.46"/>
    <x v="0"/>
    <s v="Equity"/>
    <m/>
    <m/>
    <d v="2017-10-11T00:00:00"/>
    <d v="2017-10-11T00:00:00"/>
    <d v="2017-10-23T00:00:00"/>
    <s v="Market"/>
    <m/>
    <m/>
    <m/>
    <m/>
    <m/>
    <m/>
    <s v="NSE"/>
    <d v="2017-10-24T00:00:00"/>
    <x v="1"/>
    <n v="897.63743333333332"/>
  </r>
  <r>
    <n v="524208"/>
    <s v="AARTI INDUSTRIES LTD."/>
    <x v="21"/>
    <s v="Director"/>
    <s v="Equity Shares"/>
    <m/>
    <m/>
    <s v="Equity Shares"/>
    <n v="200"/>
    <n v="180321.6"/>
    <x v="0"/>
    <s v="Equity"/>
    <n v="35861"/>
    <n v="0.04"/>
    <d v="2017-10-16T00:00:00"/>
    <d v="2017-10-16T00:00:00"/>
    <d v="2017-10-23T00:00:00"/>
    <s v="Market"/>
    <m/>
    <m/>
    <m/>
    <m/>
    <m/>
    <m/>
    <s v="NSE"/>
    <d v="2017-10-24T00:00:00"/>
    <x v="1"/>
    <n v="901.60800000000006"/>
  </r>
  <r>
    <n v="524208"/>
    <s v="AARTI INDUSTRIES LTD."/>
    <x v="4"/>
    <s v="Promoter"/>
    <s v="Equity Shares"/>
    <n v="507133"/>
    <n v="0.62"/>
    <s v="Equity Shares"/>
    <n v="2000"/>
    <n v="1883285"/>
    <x v="0"/>
    <s v="Equity"/>
    <n v="505133"/>
    <n v="0.62"/>
    <d v="2017-10-11T00:00:00"/>
    <d v="2017-10-11T00:00:00"/>
    <d v="2017-10-12T00:00:00"/>
    <s v="Market"/>
    <m/>
    <m/>
    <m/>
    <m/>
    <m/>
    <m/>
    <s v="NSE"/>
    <d v="2017-10-13T00:00:00"/>
    <x v="1"/>
    <n v="941.64250000000004"/>
  </r>
  <r>
    <n v="524208"/>
    <s v="AARTI INDUSTRIES LTD."/>
    <x v="45"/>
    <s v="Promoter"/>
    <s v="Equity Shares"/>
    <n v="2277063"/>
    <n v="2.77"/>
    <s v="Equity Shares"/>
    <n v="25000"/>
    <n v="23203093"/>
    <x v="0"/>
    <s v="Equity"/>
    <n v="2252063"/>
    <n v="2.74"/>
    <d v="2017-10-11T00:00:00"/>
    <d v="2017-10-11T00:00:00"/>
    <d v="2017-10-12T00:00:00"/>
    <s v="Market"/>
    <m/>
    <m/>
    <m/>
    <m/>
    <m/>
    <m/>
    <s v="NSE"/>
    <d v="2017-10-13T00:00:00"/>
    <x v="1"/>
    <n v="928.12372000000005"/>
  </r>
  <r>
    <n v="524208"/>
    <s v="AARTI INDUSTRIES LTD."/>
    <x v="5"/>
    <s v="Promoter"/>
    <s v="Equity Shares"/>
    <n v="3679364"/>
    <n v="4.4800000000000004"/>
    <s v="Equity Shares"/>
    <n v="14120"/>
    <n v="13000489"/>
    <x v="0"/>
    <s v="Equity"/>
    <n v="3665244"/>
    <n v="4.46"/>
    <d v="2017-10-11T00:00:00"/>
    <d v="2017-10-11T00:00:00"/>
    <d v="2017-10-12T00:00:00"/>
    <s v="Market"/>
    <m/>
    <m/>
    <m/>
    <m/>
    <m/>
    <m/>
    <s v="NSE"/>
    <d v="2017-10-13T00:00:00"/>
    <x v="1"/>
    <n v="920.71451841359772"/>
  </r>
  <r>
    <n v="524208"/>
    <s v="AARTI INDUSTRIES LTD."/>
    <x v="4"/>
    <s v="Promoter"/>
    <s v="Equity Shares"/>
    <n v="509637"/>
    <n v="0.62"/>
    <s v="Equity Shares"/>
    <n v="2504"/>
    <n v="2337717"/>
    <x v="0"/>
    <s v="Equity"/>
    <n v="507133"/>
    <n v="0.62"/>
    <d v="2017-09-22T00:00:00"/>
    <d v="2017-09-22T00:00:00"/>
    <d v="2017-09-25T00:00:00"/>
    <s v="Market"/>
    <m/>
    <m/>
    <m/>
    <m/>
    <m/>
    <m/>
    <s v="NSE"/>
    <d v="2017-09-25T00:00:00"/>
    <x v="1"/>
    <n v="933.59305111821084"/>
  </r>
  <r>
    <n v="524208"/>
    <s v="AARTI INDUSTRIES LTD."/>
    <x v="21"/>
    <s v="Director"/>
    <s v="Equity Shares"/>
    <n v="38579"/>
    <n v="0.05"/>
    <s v="Equity Shares"/>
    <n v="200"/>
    <n v="172180.11"/>
    <x v="0"/>
    <s v="-"/>
    <m/>
    <m/>
    <d v="2017-08-22T00:00:00"/>
    <d v="2017-08-22T00:00:00"/>
    <d v="2017-09-18T00:00:00"/>
    <s v="Market"/>
    <m/>
    <m/>
    <m/>
    <m/>
    <m/>
    <m/>
    <s v="NSE"/>
    <d v="2017-09-19T00:00:00"/>
    <x v="1"/>
    <n v="860.90054999999995"/>
  </r>
  <r>
    <n v="524208"/>
    <s v="AARTI INDUSTRIES LTD."/>
    <x v="21"/>
    <s v="Director"/>
    <s v="Equity Shares"/>
    <m/>
    <m/>
    <s v="Equity Shares"/>
    <n v="600"/>
    <n v="510580.75"/>
    <x v="0"/>
    <s v="-"/>
    <m/>
    <m/>
    <d v="2017-09-08T00:00:00"/>
    <d v="2017-09-08T00:00:00"/>
    <d v="2017-09-18T00:00:00"/>
    <s v="Market"/>
    <m/>
    <m/>
    <m/>
    <m/>
    <m/>
    <m/>
    <s v="NSE"/>
    <d v="2017-09-19T00:00:00"/>
    <x v="1"/>
    <n v="850.96791666666661"/>
  </r>
  <r>
    <n v="524208"/>
    <s v="AARTI INDUSTRIES LTD."/>
    <x v="21"/>
    <s v="Director"/>
    <s v="Equity Shares"/>
    <m/>
    <m/>
    <s v="Equity Shares"/>
    <n v="800"/>
    <n v="690271.47"/>
    <x v="0"/>
    <s v="Equity"/>
    <n v="36979"/>
    <n v="0.05"/>
    <d v="2017-09-15T00:00:00"/>
    <d v="2017-09-15T00:00:00"/>
    <d v="2017-09-18T00:00:00"/>
    <s v="Market"/>
    <m/>
    <m/>
    <m/>
    <m/>
    <m/>
    <m/>
    <s v="NSE"/>
    <d v="2017-09-19T00:00:00"/>
    <x v="1"/>
    <n v="862.83933749999994"/>
  </r>
  <r>
    <n v="524208"/>
    <s v="AARTI INDUSTRIES LTD."/>
    <x v="46"/>
    <s v="KMP"/>
    <s v="Equity Shares"/>
    <n v="1053437"/>
    <n v="1.28"/>
    <s v="Equity Shares"/>
    <n v="25000"/>
    <n v="19055995.949999999"/>
    <x v="0"/>
    <s v="Equity"/>
    <m/>
    <m/>
    <d v="2017-03-31T00:00:00"/>
    <d v="2017-03-31T00:00:00"/>
    <d v="2017-08-22T00:00:00"/>
    <s v="Market"/>
    <m/>
    <m/>
    <m/>
    <m/>
    <m/>
    <m/>
    <s v="BSE NSE"/>
    <d v="2017-08-23T00:00:00"/>
    <x v="1"/>
    <n v="762.23983799999996"/>
  </r>
  <r>
    <n v="524208"/>
    <s v="AARTI INDUSTRIES LTD."/>
    <x v="46"/>
    <s v="KMP"/>
    <m/>
    <m/>
    <m/>
    <s v="Equity Shares"/>
    <n v="65000"/>
    <n v="49339214.979999997"/>
    <x v="0"/>
    <s v="Equity"/>
    <m/>
    <m/>
    <d v="2017-03-31T00:00:00"/>
    <d v="2017-03-31T00:00:00"/>
    <d v="2017-08-22T00:00:00"/>
    <s v="Market"/>
    <m/>
    <m/>
    <m/>
    <m/>
    <m/>
    <m/>
    <s v="BSE NSE"/>
    <d v="2017-08-23T00:00:00"/>
    <x v="1"/>
    <n v="759.06484584615384"/>
  </r>
  <r>
    <n v="524208"/>
    <s v="AARTI INDUSTRIES LTD."/>
    <x v="46"/>
    <s v="KMP"/>
    <m/>
    <m/>
    <m/>
    <s v="Equity Shares"/>
    <n v="526"/>
    <n v="462403.78"/>
    <x v="0"/>
    <s v="Equity"/>
    <n v="962911"/>
    <n v="1.17"/>
    <d v="2017-08-16T00:00:00"/>
    <d v="2017-08-16T00:00:00"/>
    <d v="2017-08-22T00:00:00"/>
    <s v="Market"/>
    <m/>
    <m/>
    <m/>
    <m/>
    <m/>
    <m/>
    <s v="BSE NSE"/>
    <d v="2017-08-23T00:00:00"/>
    <x v="1"/>
    <n v="879.09463878327006"/>
  </r>
  <r>
    <n v="524208"/>
    <s v="AARTI INDUSTRIES LTD."/>
    <x v="21"/>
    <s v="KMP"/>
    <s v="Equity Shares"/>
    <n v="38979"/>
    <n v="0.05"/>
    <s v="Equity Shares"/>
    <n v="400"/>
    <n v="344042.73"/>
    <x v="0"/>
    <s v="Equity"/>
    <n v="38579"/>
    <n v="0.05"/>
    <d v="2017-08-21T00:00:00"/>
    <d v="2017-08-21T00:00:00"/>
    <d v="2017-08-22T00:00:00"/>
    <s v="Market"/>
    <m/>
    <m/>
    <m/>
    <m/>
    <m/>
    <m/>
    <s v="NSE"/>
    <d v="2017-08-23T00:00:00"/>
    <x v="1"/>
    <n v="860.10682499999996"/>
  </r>
  <r>
    <n v="524208"/>
    <s v="AARTI INDUSTRIES LTD."/>
    <x v="47"/>
    <s v="Promoter &amp; Director"/>
    <s v="Equity Shares"/>
    <n v="1865294"/>
    <n v="2.27"/>
    <s v="Equity Shares"/>
    <n v="150000"/>
    <m/>
    <x v="2"/>
    <s v="Equity"/>
    <n v="1715294"/>
    <n v="2.09"/>
    <d v="2017-08-17T00:00:00"/>
    <d v="2017-08-17T00:00:00"/>
    <d v="2017-08-18T00:00:00"/>
    <s v="Off Market"/>
    <m/>
    <m/>
    <m/>
    <m/>
    <m/>
    <m/>
    <m/>
    <d v="2017-08-18T00:00:00"/>
    <x v="1"/>
    <n v="0"/>
  </r>
  <r>
    <n v="524208"/>
    <s v="AARTI INDUSTRIES LTD."/>
    <x v="2"/>
    <s v="Promoters Immediate Relative"/>
    <s v="Equity Shares"/>
    <n v="2075886"/>
    <n v="2.5299999999999998"/>
    <s v="Equity Shares"/>
    <n v="150000"/>
    <m/>
    <x v="0"/>
    <s v="Equity"/>
    <n v="1925886"/>
    <n v="2.35"/>
    <d v="2017-07-28T00:00:00"/>
    <d v="2017-07-28T00:00:00"/>
    <d v="2017-08-01T00:00:00"/>
    <s v="Off Market"/>
    <m/>
    <m/>
    <m/>
    <m/>
    <m/>
    <m/>
    <m/>
    <d v="2017-08-01T00:00:00"/>
    <x v="1"/>
    <n v="0"/>
  </r>
  <r>
    <n v="524208"/>
    <s v="AARTI INDUSTRIES LTD."/>
    <x v="23"/>
    <s v="Promoter"/>
    <s v="Equity Shares"/>
    <n v="380481"/>
    <n v="0.46"/>
    <s v="Equity Shares"/>
    <n v="1281"/>
    <n v="1250453.9099999999"/>
    <x v="0"/>
    <s v="Equity"/>
    <n v="379200"/>
    <n v="0.46"/>
    <d v="2017-07-27T00:00:00"/>
    <d v="2017-07-27T00:00:00"/>
    <d v="2017-07-31T00:00:00"/>
    <s v="Market"/>
    <m/>
    <m/>
    <m/>
    <m/>
    <m/>
    <m/>
    <s v="NSE"/>
    <d v="2017-08-01T00:00:00"/>
    <x v="1"/>
    <n v="976.15449648711933"/>
  </r>
  <r>
    <n v="524208"/>
    <s v="AARTI INDUSTRIES LTD."/>
    <x v="4"/>
    <s v="Promoters Immediate Relative"/>
    <s v="Equity Shares"/>
    <n v="529637"/>
    <n v="0.64"/>
    <s v="Equity Shares"/>
    <n v="20000"/>
    <n v="19501254.780000001"/>
    <x v="0"/>
    <s v="Equity"/>
    <n v="509637"/>
    <n v="0.62"/>
    <d v="2017-07-24T00:00:00"/>
    <d v="2017-07-24T00:00:00"/>
    <d v="2017-07-31T00:00:00"/>
    <s v="Market"/>
    <m/>
    <m/>
    <m/>
    <m/>
    <m/>
    <m/>
    <s v="NSE"/>
    <d v="2017-07-31T00:00:00"/>
    <x v="1"/>
    <n v="975.06273900000008"/>
  </r>
  <r>
    <n v="524208"/>
    <s v="AARTI INDUSTRIES LTD."/>
    <x v="21"/>
    <s v="KMP"/>
    <s v="Equity Shares"/>
    <n v="39379"/>
    <m/>
    <s v="Equity Shares"/>
    <n v="200"/>
    <n v="195613.61"/>
    <x v="0"/>
    <s v="-"/>
    <m/>
    <m/>
    <d v="2017-07-26T00:00:00"/>
    <d v="2017-07-26T00:00:00"/>
    <d v="2017-07-31T00:00:00"/>
    <s v="Market"/>
    <m/>
    <m/>
    <m/>
    <m/>
    <m/>
    <m/>
    <s v="NSE"/>
    <d v="2017-07-31T00:00:00"/>
    <x v="1"/>
    <n v="978.06804999999997"/>
  </r>
  <r>
    <n v="524208"/>
    <s v="AARTI INDUSTRIES LTD."/>
    <x v="21"/>
    <s v="KMP"/>
    <m/>
    <m/>
    <m/>
    <s v="Equity Shares"/>
    <n v="200"/>
    <n v="197599.53"/>
    <x v="0"/>
    <s v="Equity"/>
    <n v="38979"/>
    <n v="0.06"/>
    <d v="2017-07-27T00:00:00"/>
    <d v="2017-07-27T00:00:00"/>
    <d v="2017-07-31T00:00:00"/>
    <s v="Market"/>
    <m/>
    <m/>
    <m/>
    <m/>
    <m/>
    <m/>
    <s v="NSE"/>
    <d v="2017-07-31T00:00:00"/>
    <x v="1"/>
    <n v="987.99765000000002"/>
  </r>
  <r>
    <n v="524208"/>
    <s v="AARTI INDUSTRIES LTD."/>
    <x v="21"/>
    <s v="KMP"/>
    <s v="Equity Shares"/>
    <n v="39579"/>
    <n v="0.05"/>
    <s v="Equity Shares"/>
    <n v="200"/>
    <n v="196646.84"/>
    <x v="0"/>
    <s v="Equity"/>
    <n v="39379"/>
    <n v="0.05"/>
    <d v="2017-07-20T00:00:00"/>
    <d v="2017-07-20T00:00:00"/>
    <d v="2017-07-26T00:00:00"/>
    <s v="Market"/>
    <m/>
    <m/>
    <m/>
    <m/>
    <m/>
    <m/>
    <s v="NSE"/>
    <d v="2017-07-26T00:00:00"/>
    <x v="1"/>
    <n v="983.23419999999999"/>
  </r>
  <r>
    <n v="524208"/>
    <s v="AARTI INDUSTRIES LTD."/>
    <x v="4"/>
    <s v="Promoters Immediate Relative"/>
    <s v="Equity Shares"/>
    <n v="530185"/>
    <n v="0.65"/>
    <s v="Equity Shares"/>
    <n v="548"/>
    <n v="530619.28"/>
    <x v="0"/>
    <s v="Equity"/>
    <n v="529637"/>
    <n v="0.64"/>
    <d v="2017-07-24T00:00:00"/>
    <d v="2017-07-24T00:00:00"/>
    <d v="2017-07-25T00:00:00"/>
    <s v="Market"/>
    <m/>
    <m/>
    <m/>
    <m/>
    <m/>
    <m/>
    <s v="NSE"/>
    <d v="2017-07-25T00:00:00"/>
    <x v="1"/>
    <n v="968.28335766423368"/>
  </r>
  <r>
    <n v="524208"/>
    <s v="AARTI INDUSTRIES LTD."/>
    <x v="4"/>
    <s v="Promoter"/>
    <s v="Equity Shares"/>
    <n v="533536"/>
    <n v="0.65"/>
    <s v="Equity Shares"/>
    <n v="3351"/>
    <n v="3279953.8"/>
    <x v="0"/>
    <s v="Equity"/>
    <n v="530185"/>
    <n v="0.65"/>
    <d v="2017-07-21T00:00:00"/>
    <d v="2017-07-21T00:00:00"/>
    <d v="2017-07-24T00:00:00"/>
    <s v="Market"/>
    <m/>
    <m/>
    <m/>
    <m/>
    <m/>
    <m/>
    <s v="NSE"/>
    <d v="2017-07-24T00:00:00"/>
    <x v="1"/>
    <n v="978.79850790808712"/>
  </r>
  <r>
    <n v="524208"/>
    <s v="AARTI INDUSTRIES LTD."/>
    <x v="21"/>
    <s v="KMP"/>
    <s v="Equity Shares"/>
    <n v="39813"/>
    <n v="0.05"/>
    <s v="Equity Shares"/>
    <n v="234"/>
    <n v="227321.26"/>
    <x v="0"/>
    <s v="Equity"/>
    <n v="39579"/>
    <n v="0.05"/>
    <d v="2017-07-11T00:00:00"/>
    <d v="2017-07-13T00:00:00"/>
    <d v="2017-07-18T00:00:00"/>
    <s v="Market"/>
    <m/>
    <m/>
    <m/>
    <m/>
    <m/>
    <m/>
    <s v="NSE"/>
    <d v="2017-07-21T00:00:00"/>
    <x v="1"/>
    <n v="971.45837606837608"/>
  </r>
  <r>
    <n v="524208"/>
    <s v="AARTI INDUSTRIES LTD."/>
    <x v="21"/>
    <s v="KMP"/>
    <s v="Equity Shares"/>
    <n v="41513"/>
    <n v="0.05"/>
    <s v="Equity Shares"/>
    <n v="700"/>
    <n v="591478.02"/>
    <x v="0"/>
    <s v="Equity"/>
    <n v="40813"/>
    <n v="0.05"/>
    <d v="2017-05-26T00:00:00"/>
    <d v="2017-05-30T00:00:00"/>
    <d v="2017-07-19T00:00:00"/>
    <s v="Market"/>
    <m/>
    <m/>
    <m/>
    <m/>
    <m/>
    <m/>
    <s v="NSE"/>
    <d v="2017-07-21T00:00:00"/>
    <x v="1"/>
    <n v="844.96860000000004"/>
  </r>
  <r>
    <n v="524208"/>
    <s v="AARTI INDUSTRIES LTD."/>
    <x v="4"/>
    <s v="Promoters Immediate Relative"/>
    <s v="Equity Shares"/>
    <n v="566039"/>
    <n v="0.68"/>
    <s v="Equity Shares"/>
    <n v="5500"/>
    <n v="5419734.9500000002"/>
    <x v="0"/>
    <s v="Equity"/>
    <n v="550539"/>
    <n v="0.67"/>
    <d v="2017-07-18T00:00:00"/>
    <d v="2017-07-18T00:00:00"/>
    <d v="2017-07-19T00:00:00"/>
    <s v="Market"/>
    <m/>
    <m/>
    <m/>
    <m/>
    <m/>
    <m/>
    <s v="NSE"/>
    <d v="2017-07-20T00:00:00"/>
    <x v="1"/>
    <n v="985.40635454545463"/>
  </r>
  <r>
    <n v="524208"/>
    <s v="AARTI INDUSTRIES LTD."/>
    <x v="4"/>
    <s v="Promoters Immediate Relative"/>
    <s v="Equity Shares"/>
    <n v="550539"/>
    <n v="0.67"/>
    <s v="Equity Shares"/>
    <n v="17003"/>
    <n v="1667188.82"/>
    <x v="0"/>
    <s v="Equity"/>
    <n v="533536"/>
    <n v="0.65"/>
    <d v="2017-07-19T00:00:00"/>
    <d v="2017-07-19T00:00:00"/>
    <d v="2017-07-20T00:00:00"/>
    <s v="Market"/>
    <m/>
    <m/>
    <m/>
    <m/>
    <m/>
    <m/>
    <s v="NSE"/>
    <d v="2017-07-20T00:00:00"/>
    <x v="1"/>
    <n v="98.052627183438219"/>
  </r>
  <r>
    <n v="524208"/>
    <s v="AARTI INDUSTRIES LTD."/>
    <x v="21"/>
    <s v="Director"/>
    <s v="Equity Shares"/>
    <n v="40013"/>
    <n v="0.05"/>
    <s v="Equity Shares"/>
    <n v="200"/>
    <n v="185684.67"/>
    <x v="0"/>
    <s v="Equity"/>
    <n v="39813"/>
    <n v="0.05"/>
    <d v="2017-07-10T00:00:00"/>
    <d v="2017-07-10T00:00:00"/>
    <d v="2017-07-17T00:00:00"/>
    <s v="Market"/>
    <m/>
    <m/>
    <m/>
    <m/>
    <m/>
    <m/>
    <s v="NSE"/>
    <d v="2017-07-18T00:00:00"/>
    <x v="1"/>
    <n v="928.42335000000003"/>
  </r>
  <r>
    <n v="524208"/>
    <s v="AARTI INDUSTRIES LTD."/>
    <x v="4"/>
    <s v="Promoters Immediate Relative"/>
    <s v="Equity Shares"/>
    <n v="588961"/>
    <n v="0.72"/>
    <s v="Equity Shares"/>
    <n v="16108"/>
    <n v="15779533"/>
    <x v="0"/>
    <s v="Equity"/>
    <n v="572853"/>
    <n v="0.7"/>
    <d v="2017-07-13T00:00:00"/>
    <d v="2017-07-13T00:00:00"/>
    <d v="2017-07-14T00:00:00"/>
    <s v="Market"/>
    <m/>
    <m/>
    <m/>
    <m/>
    <m/>
    <m/>
    <s v="NSE"/>
    <d v="2017-07-18T00:00:00"/>
    <x v="1"/>
    <n v="979.60845542587538"/>
  </r>
  <r>
    <n v="524208"/>
    <s v="AARTI INDUSTRIES LTD."/>
    <x v="4"/>
    <s v="Promoters Immediate Relative"/>
    <s v="Equity Shares"/>
    <n v="572853"/>
    <n v="0.7"/>
    <s v="Equity Shares"/>
    <n v="9760"/>
    <n v="9636067.2599999998"/>
    <x v="0"/>
    <s v="Equity"/>
    <m/>
    <m/>
    <d v="2017-07-14T00:00:00"/>
    <d v="2017-07-14T00:00:00"/>
    <d v="2017-07-18T00:00:00"/>
    <s v="Market"/>
    <m/>
    <m/>
    <m/>
    <m/>
    <m/>
    <m/>
    <s v="NSE"/>
    <d v="2017-07-18T00:00:00"/>
    <x v="1"/>
    <n v="987.30197336065567"/>
  </r>
  <r>
    <n v="524208"/>
    <s v="AARTI INDUSTRIES LTD."/>
    <x v="4"/>
    <s v="Promoters Immediate Relative"/>
    <s v="Equity Shares"/>
    <m/>
    <m/>
    <s v="Equity Shares"/>
    <n v="7054"/>
    <n v="6945387"/>
    <x v="0"/>
    <s v="Equity"/>
    <n v="556039"/>
    <n v="0.68"/>
    <d v="2017-07-17T00:00:00"/>
    <d v="2017-07-17T00:00:00"/>
    <d v="2017-07-18T00:00:00"/>
    <s v="Market"/>
    <m/>
    <m/>
    <m/>
    <m/>
    <m/>
    <m/>
    <s v="NSE"/>
    <d v="2017-07-18T00:00:00"/>
    <x v="1"/>
    <n v="984.60263680181458"/>
  </r>
  <r>
    <n v="524208"/>
    <s v="AARTI INDUSTRIES LTD."/>
    <x v="4"/>
    <s v="Promoter"/>
    <s v="Equity Shares"/>
    <n v="605702"/>
    <n v="0.74"/>
    <s v="Equity Shares"/>
    <n v="16741"/>
    <n v="16019574"/>
    <x v="0"/>
    <s v="Equity"/>
    <n v="588961"/>
    <n v="0.72"/>
    <d v="2017-07-12T00:00:00"/>
    <d v="2017-07-12T00:00:00"/>
    <d v="2017-07-13T00:00:00"/>
    <s v="Market"/>
    <m/>
    <m/>
    <m/>
    <m/>
    <m/>
    <m/>
    <s v="NSE"/>
    <d v="2017-07-13T00:00:00"/>
    <x v="1"/>
    <n v="956.9066364016486"/>
  </r>
  <r>
    <n v="524208"/>
    <s v="AARTI INDUSTRIES LTD."/>
    <x v="4"/>
    <s v="Promoter"/>
    <s v="Equity Shares"/>
    <n v="620918"/>
    <n v="0.76"/>
    <s v="Equity Shares"/>
    <n v="15216"/>
    <n v="1619308"/>
    <x v="0"/>
    <s v="Equity"/>
    <n v="605702"/>
    <n v="0.74"/>
    <d v="2017-07-10T00:00:00"/>
    <d v="2017-07-11T00:00:00"/>
    <d v="2017-07-12T00:00:00"/>
    <s v="Market"/>
    <m/>
    <m/>
    <m/>
    <m/>
    <m/>
    <m/>
    <s v="NSE"/>
    <d v="2017-07-12T00:00:00"/>
    <x v="1"/>
    <n v="106.42139852786541"/>
  </r>
  <r>
    <n v="524208"/>
    <s v="AARTI INDUSTRIES LTD."/>
    <x v="21"/>
    <s v="KMP"/>
    <s v="Equity Shares"/>
    <n v="40813"/>
    <n v="0.05"/>
    <s v="Equity Shares"/>
    <n v="400"/>
    <n v="370375.42"/>
    <x v="0"/>
    <s v="Equity"/>
    <m/>
    <m/>
    <d v="2017-07-05T00:00:00"/>
    <d v="2017-07-05T00:00:00"/>
    <d v="2017-07-10T00:00:00"/>
    <s v="Market"/>
    <m/>
    <m/>
    <m/>
    <m/>
    <m/>
    <m/>
    <s v="NSE"/>
    <d v="2017-07-11T00:00:00"/>
    <x v="1"/>
    <n v="925.93854999999996"/>
  </r>
  <r>
    <n v="524208"/>
    <s v="AARTI INDUSTRIES LTD."/>
    <x v="21"/>
    <s v="KMP"/>
    <s v="Equity Shares"/>
    <m/>
    <m/>
    <s v="Equity Shares"/>
    <n v="400"/>
    <n v="367796.75"/>
    <x v="0"/>
    <s v="Equity"/>
    <n v="40013"/>
    <n v="0.05"/>
    <d v="2017-07-07T00:00:00"/>
    <d v="2017-07-07T00:00:00"/>
    <d v="2017-07-10T00:00:00"/>
    <s v="Market"/>
    <m/>
    <m/>
    <m/>
    <m/>
    <m/>
    <m/>
    <s v="NSE"/>
    <d v="2017-07-11T00:00:00"/>
    <x v="1"/>
    <n v="919.49187500000005"/>
  </r>
  <r>
    <n v="524208"/>
    <s v="AARTI INDUSTRIES LTD."/>
    <x v="4"/>
    <s v="Promoter"/>
    <s v="Equity Shares"/>
    <n v="637709"/>
    <n v="0.78"/>
    <s v="Equity Shares"/>
    <n v="4000"/>
    <n v="3699613"/>
    <x v="0"/>
    <s v="Equity"/>
    <n v="633709"/>
    <n v="0.77"/>
    <d v="2017-07-06T00:00:00"/>
    <d v="2017-07-06T00:00:00"/>
    <d v="2017-07-07T00:00:00"/>
    <s v="Market"/>
    <m/>
    <m/>
    <m/>
    <m/>
    <m/>
    <m/>
    <s v="NSE"/>
    <d v="2017-07-10T00:00:00"/>
    <x v="1"/>
    <n v="924.90324999999996"/>
  </r>
  <r>
    <n v="524208"/>
    <s v="AARTI INDUSTRIES LTD."/>
    <x v="4"/>
    <s v="Promoter"/>
    <s v="Equity Shares"/>
    <n v="633709"/>
    <n v="0.77"/>
    <s v="Equity Shares"/>
    <n v="12791"/>
    <n v="11830504"/>
    <x v="0"/>
    <s v="Equity"/>
    <n v="620918"/>
    <n v="0.76"/>
    <d v="2017-07-07T00:00:00"/>
    <d v="2017-07-07T00:00:00"/>
    <d v="2017-07-10T00:00:00"/>
    <s v="Market"/>
    <m/>
    <m/>
    <m/>
    <m/>
    <m/>
    <m/>
    <s v="NSE"/>
    <d v="2017-07-10T00:00:00"/>
    <x v="1"/>
    <n v="924.90845125478847"/>
  </r>
  <r>
    <n v="524208"/>
    <s v="AARTI INDUSTRIES LTD."/>
    <x v="4"/>
    <s v="Promoters Immediate Relative"/>
    <s v="Equity Shares"/>
    <n v="640453"/>
    <n v="0.78"/>
    <s v="Equity Shares"/>
    <n v="2744"/>
    <n v="2554257.31"/>
    <x v="0"/>
    <s v="Equity"/>
    <n v="637709"/>
    <n v="0.78"/>
    <d v="2017-07-05T00:00:00"/>
    <d v="2017-07-05T00:00:00"/>
    <d v="2017-07-06T00:00:00"/>
    <s v="Market"/>
    <m/>
    <m/>
    <m/>
    <m/>
    <m/>
    <m/>
    <s v="NSE"/>
    <d v="2017-07-07T00:00:00"/>
    <x v="1"/>
    <n v="930.85178935860063"/>
  </r>
  <r>
    <n v="524208"/>
    <s v="AARTI INDUSTRIES LTD."/>
    <x v="48"/>
    <s v="Other"/>
    <s v="Equity Shares"/>
    <n v="35595"/>
    <n v="0.04"/>
    <s v="Equity Shares"/>
    <n v="12110"/>
    <n v="10833829.84"/>
    <x v="0"/>
    <s v="-"/>
    <m/>
    <m/>
    <d v="2017-06-27T00:00:00"/>
    <d v="2017-06-27T00:00:00"/>
    <d v="2017-07-05T00:00:00"/>
    <s v="Market"/>
    <m/>
    <m/>
    <m/>
    <m/>
    <m/>
    <m/>
    <s v="BSE &amp; NSE"/>
    <d v="2017-07-07T00:00:00"/>
    <x v="1"/>
    <n v="894.6184838976053"/>
  </r>
  <r>
    <n v="524208"/>
    <s v="AARTI INDUSTRIES LTD."/>
    <x v="48"/>
    <s v="Other"/>
    <m/>
    <m/>
    <m/>
    <s v="Equity Shares"/>
    <n v="9990"/>
    <n v="8813888"/>
    <x v="0"/>
    <s v="Equity"/>
    <n v="13495"/>
    <n v="0.02"/>
    <d v="2017-06-30T00:00:00"/>
    <d v="2017-06-30T00:00:00"/>
    <d v="2017-07-05T00:00:00"/>
    <s v="Market"/>
    <m/>
    <m/>
    <m/>
    <m/>
    <m/>
    <m/>
    <s v="BSE &amp; NSE"/>
    <d v="2017-07-07T00:00:00"/>
    <x v="1"/>
    <n v="882.27107107107111"/>
  </r>
  <r>
    <n v="524208"/>
    <s v="AARTI INDUSTRIES LTD."/>
    <x v="4"/>
    <s v="Promoters Immediate Relative"/>
    <s v="Equity Shares"/>
    <n v="646453"/>
    <n v="0.79"/>
    <s v="Equity Shares"/>
    <n v="6000"/>
    <n v="5602770.3899999997"/>
    <x v="0"/>
    <s v="Equity"/>
    <n v="640453"/>
    <n v="0.78"/>
    <d v="2017-07-04T00:00:00"/>
    <d v="2017-07-04T00:00:00"/>
    <d v="2017-07-05T00:00:00"/>
    <s v="Market"/>
    <m/>
    <m/>
    <m/>
    <m/>
    <m/>
    <m/>
    <s v="NSE"/>
    <d v="2017-07-06T00:00:00"/>
    <x v="1"/>
    <n v="933.79506499999991"/>
  </r>
  <r>
    <n v="524208"/>
    <s v="AARTI INDUSTRIES LTD."/>
    <x v="4"/>
    <s v="Promoter"/>
    <s v="Equity Shares"/>
    <n v="656453"/>
    <n v="0.8"/>
    <s v="Equity Shares"/>
    <n v="10000"/>
    <n v="9311174"/>
    <x v="0"/>
    <s v="Equity"/>
    <n v="646453"/>
    <n v="0.79"/>
    <d v="2017-07-03T00:00:00"/>
    <d v="2017-07-03T00:00:00"/>
    <d v="2017-07-04T00:00:00"/>
    <s v="Market"/>
    <m/>
    <m/>
    <m/>
    <m/>
    <m/>
    <m/>
    <s v="NSE"/>
    <d v="2017-07-05T00:00:00"/>
    <x v="1"/>
    <n v="931.11739999999998"/>
  </r>
  <r>
    <n v="524208"/>
    <s v="AARTI INDUSTRIES LTD."/>
    <x v="4"/>
    <s v="Promoters Immediate Relative"/>
    <s v="Equity Shares"/>
    <n v="678453"/>
    <n v="0.83"/>
    <s v="Equity Shares"/>
    <n v="22000"/>
    <n v="19922954"/>
    <x v="0"/>
    <s v="Equity"/>
    <n v="656453"/>
    <n v="0.8"/>
    <d v="2017-06-29T00:00:00"/>
    <d v="2017-06-30T00:00:00"/>
    <d v="2017-06-30T00:00:00"/>
    <s v="Market"/>
    <m/>
    <m/>
    <m/>
    <m/>
    <m/>
    <m/>
    <s v="NSE"/>
    <d v="2017-07-03T00:00:00"/>
    <x v="1"/>
    <n v="905.58881818181817"/>
  </r>
  <r>
    <n v="524208"/>
    <s v="AARTI INDUSTRIES LTD."/>
    <x v="4"/>
    <s v="Promoters Immediate Relative"/>
    <s v="Equity Shares"/>
    <n v="684208"/>
    <n v="0.83"/>
    <s v="Equity Shares"/>
    <n v="5755"/>
    <n v="5120968"/>
    <x v="0"/>
    <s v="Equity"/>
    <n v="678453"/>
    <n v="0.83"/>
    <d v="2017-06-27T00:00:00"/>
    <d v="2017-06-28T00:00:00"/>
    <d v="2017-06-29T00:00:00"/>
    <s v="Market"/>
    <m/>
    <m/>
    <m/>
    <m/>
    <m/>
    <m/>
    <s v="NSE"/>
    <d v="2017-06-29T00:00:00"/>
    <x v="1"/>
    <n v="889.82936576889665"/>
  </r>
  <r>
    <n v="524208"/>
    <s v="AARTI INDUSTRIES LTD."/>
    <x v="4"/>
    <s v="Promoters Immediate Relative"/>
    <s v="Equity Shares"/>
    <n v="686208"/>
    <n v="0.84"/>
    <s v="Equity Shares"/>
    <n v="2000"/>
    <n v="1894144"/>
    <x v="0"/>
    <s v="Equity"/>
    <n v="684208"/>
    <n v="0.83"/>
    <d v="2017-06-22T00:00:00"/>
    <d v="2017-06-22T00:00:00"/>
    <d v="2017-06-23T00:00:00"/>
    <s v="Market"/>
    <m/>
    <m/>
    <m/>
    <m/>
    <m/>
    <m/>
    <s v="NSE"/>
    <d v="2017-06-27T00:00:00"/>
    <x v="1"/>
    <n v="947.072"/>
  </r>
  <r>
    <n v="524208"/>
    <s v="AARTI INDUSTRIES LTD."/>
    <x v="4"/>
    <s v="Promoters Immediate Relative"/>
    <s v="Equity Shares"/>
    <n v="688818"/>
    <n v="0.84"/>
    <s v="Equity Shares"/>
    <n v="2610"/>
    <n v="2471189"/>
    <x v="0"/>
    <s v="Equity"/>
    <n v="686208"/>
    <n v="0.84"/>
    <d v="2017-06-21T00:00:00"/>
    <d v="2017-06-21T00:00:00"/>
    <d v="2017-06-22T00:00:00"/>
    <s v="Market"/>
    <m/>
    <m/>
    <m/>
    <m/>
    <m/>
    <m/>
    <s v="NSE"/>
    <d v="2017-06-23T00:00:00"/>
    <x v="1"/>
    <n v="946.81570881226048"/>
  </r>
  <r>
    <n v="524208"/>
    <s v="AARTI INDUSTRIES LTD."/>
    <x v="26"/>
    <s v="Promoter"/>
    <s v="Equity Shares"/>
    <n v="2977894"/>
    <n v="3.62"/>
    <s v="Equity Shares"/>
    <n v="2000"/>
    <n v="1935620"/>
    <x v="0"/>
    <s v="Equity"/>
    <n v="2975894"/>
    <n v="3.62"/>
    <d v="2017-06-20T00:00:00"/>
    <d v="2017-06-20T00:00:00"/>
    <d v="2017-06-21T00:00:00"/>
    <s v="Market"/>
    <m/>
    <m/>
    <m/>
    <m/>
    <m/>
    <m/>
    <s v="NSE"/>
    <d v="2017-06-21T00:00:00"/>
    <x v="1"/>
    <n v="967.81"/>
  </r>
  <r>
    <n v="524208"/>
    <s v="AARTI INDUSTRIES LTD."/>
    <x v="4"/>
    <s v="Promoters Immediate Relative"/>
    <s v="Equity Shares"/>
    <n v="689918"/>
    <n v="0.84"/>
    <s v="Equity Shares"/>
    <n v="1100"/>
    <n v="1041256"/>
    <x v="0"/>
    <s v="Equity"/>
    <n v="688818"/>
    <n v="0.84"/>
    <d v="2017-06-15T00:00:00"/>
    <d v="2017-06-16T00:00:00"/>
    <d v="2017-06-16T00:00:00"/>
    <s v="Market"/>
    <m/>
    <m/>
    <m/>
    <m/>
    <m/>
    <m/>
    <s v="NSE"/>
    <d v="2017-06-19T00:00:00"/>
    <x v="1"/>
    <n v="946.59636363636366"/>
  </r>
  <r>
    <n v="524208"/>
    <s v="AARTI INDUSTRIES LTD."/>
    <x v="4"/>
    <s v="Promoters Immediate Relative"/>
    <s v="Equity Shares"/>
    <n v="693635"/>
    <n v="0.84"/>
    <s v="Equity Shares"/>
    <n v="3717"/>
    <n v="3263124.29"/>
    <x v="0"/>
    <s v="Equity"/>
    <n v="689918"/>
    <n v="0.84"/>
    <d v="2017-04-28T00:00:00"/>
    <d v="2017-04-28T00:00:00"/>
    <d v="2017-05-02T00:00:00"/>
    <s v="Market"/>
    <m/>
    <m/>
    <m/>
    <m/>
    <m/>
    <m/>
    <s v="NSE"/>
    <d v="2017-05-04T00:00:00"/>
    <x v="1"/>
    <n v="877.8919262846382"/>
  </r>
  <r>
    <n v="524208"/>
    <s v="AARTI INDUSTRIES LTD."/>
    <x v="4"/>
    <s v="Promoters Immediate Relative"/>
    <s v="Equity Shares"/>
    <n v="718635"/>
    <n v="0.87"/>
    <s v="Equity Shares"/>
    <n v="25000"/>
    <n v="21461526"/>
    <x v="0"/>
    <s v="Equity"/>
    <n v="693635"/>
    <n v="0.84"/>
    <d v="2017-04-27T00:00:00"/>
    <d v="2017-04-27T00:00:00"/>
    <d v="2017-04-29T00:00:00"/>
    <s v="Market"/>
    <m/>
    <m/>
    <m/>
    <m/>
    <m/>
    <m/>
    <s v="NSE"/>
    <d v="2017-04-29T00:00:00"/>
    <x v="1"/>
    <n v="858.46104000000003"/>
  </r>
  <r>
    <n v="524208"/>
    <s v="AARTI INDUSTRIES LTD."/>
    <x v="3"/>
    <s v="Promoters Immediate Relative"/>
    <s v="Equity Shares"/>
    <n v="400000"/>
    <n v="0.48"/>
    <s v="Equity Shares"/>
    <n v="20000"/>
    <n v="17001769"/>
    <x v="0"/>
    <s v="Equity"/>
    <n v="380000"/>
    <n v="0.46"/>
    <d v="2017-04-27T00:00:00"/>
    <d v="2017-04-27T00:00:00"/>
    <d v="2017-04-29T00:00:00"/>
    <s v="Market"/>
    <m/>
    <m/>
    <m/>
    <m/>
    <m/>
    <m/>
    <s v="NSE"/>
    <d v="2017-04-29T00:00:00"/>
    <x v="1"/>
    <n v="850.08844999999997"/>
  </r>
  <r>
    <n v="524208"/>
    <s v="AARTI INDUSTRIES LTD."/>
    <x v="21"/>
    <s v="KMP"/>
    <s v="Equity Shares"/>
    <m/>
    <m/>
    <s v="Equity Shares"/>
    <n v="1000"/>
    <n v="772472.15"/>
    <x v="0"/>
    <s v="Equity"/>
    <m/>
    <m/>
    <d v="2017-03-27T00:00:00"/>
    <d v="2017-03-27T00:00:00"/>
    <d v="2017-04-28T00:00:00"/>
    <s v="Market"/>
    <m/>
    <m/>
    <m/>
    <m/>
    <m/>
    <m/>
    <s v="NSE"/>
    <d v="2017-04-28T00:00:00"/>
    <x v="1"/>
    <n v="772.47215000000006"/>
  </r>
  <r>
    <n v="524208"/>
    <s v="AARTI INDUSTRIES LTD."/>
    <x v="21"/>
    <s v="KMP"/>
    <s v="Equity Shares"/>
    <m/>
    <m/>
    <s v="Equity Shares"/>
    <n v="250"/>
    <n v="193656.94"/>
    <x v="0"/>
    <s v="Equity"/>
    <m/>
    <m/>
    <d v="2017-03-28T00:00:00"/>
    <d v="2017-03-28T00:00:00"/>
    <d v="2017-04-28T00:00:00"/>
    <s v="Market"/>
    <m/>
    <m/>
    <m/>
    <m/>
    <m/>
    <m/>
    <s v="NSE"/>
    <d v="2017-04-28T00:00:00"/>
    <x v="1"/>
    <n v="774.62775999999997"/>
  </r>
  <r>
    <n v="524208"/>
    <s v="AARTI INDUSTRIES LTD."/>
    <x v="21"/>
    <s v="KMP"/>
    <s v="Equity Shares"/>
    <m/>
    <m/>
    <s v="Equity Shares"/>
    <n v="1000"/>
    <n v="837200"/>
    <x v="0"/>
    <s v="Equity"/>
    <n v="41513"/>
    <n v="0.05"/>
    <d v="2017-04-27T00:00:00"/>
    <d v="2017-04-27T00:00:00"/>
    <d v="2017-04-28T00:00:00"/>
    <s v="Market"/>
    <m/>
    <m/>
    <m/>
    <m/>
    <m/>
    <m/>
    <s v="NSE"/>
    <d v="2017-04-28T00:00:00"/>
    <x v="1"/>
    <n v="837.2"/>
  </r>
  <r>
    <n v="524208"/>
    <s v="AARTI INDUSTRIES LTD."/>
    <x v="49"/>
    <s v="Director"/>
    <s v="Equity Shares"/>
    <n v="18550"/>
    <n v="0.02"/>
    <s v="Equity Shares"/>
    <n v="2000"/>
    <n v="1608842.45"/>
    <x v="0"/>
    <s v="Equity"/>
    <n v="16550"/>
    <n v="0.02"/>
    <d v="2017-04-26T00:00:00"/>
    <d v="2017-04-26T00:00:00"/>
    <d v="2017-04-28T00:00:00"/>
    <s v="Market"/>
    <m/>
    <m/>
    <m/>
    <m/>
    <m/>
    <m/>
    <m/>
    <d v="2017-04-28T00:00:00"/>
    <x v="1"/>
    <n v="804.42122499999994"/>
  </r>
  <r>
    <n v="524208"/>
    <s v="AARTI INDUSTRIES LTD."/>
    <x v="21"/>
    <s v="KMP"/>
    <s v="Equity Shares"/>
    <n v="46438"/>
    <n v="0.06"/>
    <s v="Equity Shares"/>
    <n v="1500"/>
    <n v="1176679.71"/>
    <x v="0"/>
    <s v="Equity"/>
    <m/>
    <m/>
    <d v="2017-03-20T00:00:00"/>
    <d v="2017-03-20T00:00:00"/>
    <d v="2017-04-28T00:00:00"/>
    <s v="Market"/>
    <m/>
    <m/>
    <m/>
    <m/>
    <m/>
    <m/>
    <s v="NSE"/>
    <d v="2017-04-28T00:00:00"/>
    <x v="1"/>
    <n v="784.45313999999996"/>
  </r>
  <r>
    <n v="524208"/>
    <s v="AARTI INDUSTRIES LTD."/>
    <x v="21"/>
    <s v="KMP"/>
    <s v="Equity Shares"/>
    <m/>
    <m/>
    <s v="Equity Shares"/>
    <n v="175"/>
    <n v="137375"/>
    <x v="0"/>
    <s v="Equity"/>
    <m/>
    <m/>
    <d v="2017-03-23T00:00:00"/>
    <d v="2017-03-23T00:00:00"/>
    <d v="2017-04-28T00:00:00"/>
    <s v="Market"/>
    <m/>
    <m/>
    <m/>
    <m/>
    <m/>
    <m/>
    <s v="NSE"/>
    <d v="2017-04-28T00:00:00"/>
    <x v="1"/>
    <n v="785"/>
  </r>
  <r>
    <n v="524208"/>
    <s v="AARTI INDUSTRIES LTD."/>
    <x v="21"/>
    <s v="KMP"/>
    <s v="Equity Shares"/>
    <m/>
    <m/>
    <s v="Equity Shares"/>
    <n v="1000"/>
    <n v="780348.37"/>
    <x v="0"/>
    <s v="Equity"/>
    <m/>
    <m/>
    <d v="2017-03-24T00:00:00"/>
    <d v="2017-03-24T00:00:00"/>
    <d v="2017-04-28T00:00:00"/>
    <s v="Market"/>
    <m/>
    <m/>
    <m/>
    <m/>
    <m/>
    <m/>
    <s v="NSE"/>
    <d v="2017-04-28T00:00:00"/>
    <x v="1"/>
    <n v="780.34837000000005"/>
  </r>
  <r>
    <n v="524208"/>
    <s v="AARTI INDUSTRIES LTD."/>
    <x v="4"/>
    <s v="Promoters Immediate Relative"/>
    <s v="Equity Shares"/>
    <n v="728635"/>
    <n v="0.88"/>
    <s v="Equity Shares"/>
    <n v="6000"/>
    <n v="4806596"/>
    <x v="0"/>
    <s v="Equity"/>
    <n v="722635"/>
    <n v="0.87"/>
    <d v="2017-04-25T00:00:00"/>
    <d v="2017-04-25T00:00:00"/>
    <d v="2017-04-27T00:00:00"/>
    <s v="Market"/>
    <m/>
    <m/>
    <m/>
    <m/>
    <m/>
    <m/>
    <s v="NSE"/>
    <d v="2017-04-27T00:00:00"/>
    <x v="1"/>
    <n v="801.09933333333333"/>
  </r>
  <r>
    <n v="524208"/>
    <s v="AARTI INDUSTRIES LTD."/>
    <x v="4"/>
    <s v="Promoters Immediate Relative"/>
    <s v="Equity Shares"/>
    <n v="722635"/>
    <n v="0.87"/>
    <s v="Equity Shares"/>
    <n v="4000"/>
    <n v="3251818"/>
    <x v="0"/>
    <s v="Equity"/>
    <n v="718635"/>
    <n v="0.87"/>
    <d v="2017-04-26T00:00:00"/>
    <d v="2017-04-26T00:00:00"/>
    <d v="2017-04-27T00:00:00"/>
    <s v="Market"/>
    <m/>
    <m/>
    <m/>
    <m/>
    <m/>
    <m/>
    <s v="NSE"/>
    <d v="2017-04-27T00:00:00"/>
    <x v="1"/>
    <n v="812.95450000000005"/>
  </r>
  <r>
    <n v="524208"/>
    <s v="AARTI INDUSTRIES LTD."/>
    <x v="50"/>
    <s v="Promoter"/>
    <s v="Equity Shares"/>
    <m/>
    <n v="0"/>
    <s v="Equity Shares"/>
    <n v="20000"/>
    <m/>
    <x v="0"/>
    <s v="Equity"/>
    <n v="20000"/>
    <n v="0.02"/>
    <d v="2017-04-18T00:00:00"/>
    <d v="2017-04-18T00:00:00"/>
    <d v="2017-04-20T00:00:00"/>
    <s v="Gift"/>
    <m/>
    <m/>
    <m/>
    <m/>
    <m/>
    <m/>
    <m/>
    <d v="2017-04-20T00:00:00"/>
    <x v="1"/>
    <n v="0"/>
  </r>
  <r>
    <n v="524208"/>
    <s v="AARTI INDUSTRIES LTD."/>
    <x v="4"/>
    <s v="Promoters Immediate Relative"/>
    <s v="Equity Shares"/>
    <n v="730135"/>
    <n v="0.89"/>
    <s v="Equity Shares"/>
    <n v="1500"/>
    <n v="1181072"/>
    <x v="0"/>
    <s v="Equity"/>
    <n v="728635"/>
    <n v="0.88"/>
    <d v="2017-04-18T00:00:00"/>
    <d v="2017-04-18T00:00:00"/>
    <d v="2017-04-20T00:00:00"/>
    <s v="Market"/>
    <m/>
    <m/>
    <m/>
    <m/>
    <m/>
    <m/>
    <s v="NSE"/>
    <d v="2017-04-20T00:00:00"/>
    <x v="1"/>
    <n v="787.38133333333337"/>
  </r>
  <r>
    <n v="524208"/>
    <s v="AARTI INDUSTRIES LTD."/>
    <x v="4"/>
    <s v="Promoter"/>
    <s v="Equity Shares"/>
    <n v="759135"/>
    <n v="0.92"/>
    <s v="Equity Shares"/>
    <n v="29000"/>
    <n v="22824271.829999998"/>
    <x v="0"/>
    <s v="Equity"/>
    <n v="730135"/>
    <n v="0.89"/>
    <d v="2017-04-17T00:00:00"/>
    <d v="2017-04-18T00:00:00"/>
    <d v="2017-04-19T00:00:00"/>
    <s v="Market"/>
    <m/>
    <m/>
    <m/>
    <m/>
    <m/>
    <m/>
    <s v="NSE"/>
    <d v="2017-04-19T00:00:00"/>
    <x v="1"/>
    <n v="787.04385620689652"/>
  </r>
  <r>
    <n v="524208"/>
    <s v="AARTI INDUSTRIES LTD."/>
    <x v="4"/>
    <s v="Promoter"/>
    <s v="Equity Shares"/>
    <n v="761177"/>
    <n v="0.93"/>
    <s v="Equity Shares"/>
    <n v="2042"/>
    <n v="1610514"/>
    <x v="0"/>
    <s v="Equity"/>
    <n v="759135"/>
    <n v="0.92"/>
    <d v="2017-04-12T00:00:00"/>
    <d v="2017-04-12T00:00:00"/>
    <d v="2017-04-13T00:00:00"/>
    <s v="Market"/>
    <m/>
    <m/>
    <m/>
    <m/>
    <m/>
    <m/>
    <s v="NSE"/>
    <d v="2017-04-13T00:00:00"/>
    <x v="1"/>
    <n v="788.69441723800196"/>
  </r>
  <r>
    <n v="524208"/>
    <s v="AARTI INDUSTRIES LTD."/>
    <x v="4"/>
    <s v="Immediate Relative"/>
    <s v="Equity Shares"/>
    <n v="778996"/>
    <n v="0.95"/>
    <s v="Equity Shares"/>
    <n v="17819"/>
    <n v="14060657"/>
    <x v="0"/>
    <s v="Equity"/>
    <n v="761177"/>
    <n v="0.93"/>
    <d v="2017-04-10T00:00:00"/>
    <d v="2017-04-11T00:00:00"/>
    <d v="2017-04-12T00:00:00"/>
    <s v="Market"/>
    <m/>
    <m/>
    <m/>
    <m/>
    <m/>
    <m/>
    <s v="NSE"/>
    <d v="2017-04-12T00:00:00"/>
    <x v="1"/>
    <n v="789.08227173242039"/>
  </r>
  <r>
    <n v="524208"/>
    <s v="AARTI INDUSTRIES LTD."/>
    <x v="4"/>
    <s v="Promoter"/>
    <s v="Equity Shares"/>
    <n v="780799"/>
    <n v="0.95"/>
    <s v="Equity Shares"/>
    <n v="1803"/>
    <n v="1413684"/>
    <x v="0"/>
    <s v="Equity"/>
    <n v="778996"/>
    <n v="0.95"/>
    <d v="2017-04-07T00:00:00"/>
    <d v="2017-04-07T00:00:00"/>
    <d v="2017-04-10T00:00:00"/>
    <s v="Market"/>
    <m/>
    <m/>
    <m/>
    <m/>
    <m/>
    <m/>
    <s v="NSE"/>
    <d v="2017-04-11T00:00:00"/>
    <x v="1"/>
    <n v="784.07321131447588"/>
  </r>
  <r>
    <n v="524208"/>
    <s v="AARTI INDUSTRIES LTD."/>
    <x v="4"/>
    <s v="Promoters Immediate Relative"/>
    <s v="Equity Shares"/>
    <n v="795799"/>
    <n v="0.96"/>
    <s v="Equity Shares"/>
    <n v="15000"/>
    <n v="11870440"/>
    <x v="0"/>
    <s v="Equity"/>
    <n v="780799"/>
    <n v="0.95"/>
    <d v="2017-04-05T00:00:00"/>
    <d v="2017-04-05T00:00:00"/>
    <d v="2017-04-06T00:00:00"/>
    <s v="Market"/>
    <m/>
    <m/>
    <m/>
    <m/>
    <m/>
    <m/>
    <s v="NSE"/>
    <d v="2017-04-07T00:00:00"/>
    <x v="1"/>
    <n v="791.36266666666666"/>
  </r>
  <r>
    <n v="524208"/>
    <s v="AARTI INDUSTRIES LTD."/>
    <x v="51"/>
    <s v="Promoter"/>
    <s v="Equity Shares"/>
    <n v="2492500"/>
    <n v="3.04"/>
    <s v="Equity Shares"/>
    <n v="20000"/>
    <m/>
    <x v="1"/>
    <s v="Equity"/>
    <n v="2512500"/>
    <n v="3.06"/>
    <d v="2017-04-03T00:00:00"/>
    <d v="2017-04-03T00:00:00"/>
    <d v="2017-04-04T00:00:00"/>
    <s v="Off Market"/>
    <m/>
    <m/>
    <m/>
    <m/>
    <m/>
    <m/>
    <m/>
    <d v="2017-04-05T00:00:00"/>
    <x v="1"/>
    <n v="0"/>
  </r>
  <r>
    <n v="524208"/>
    <s v="AARTI INDUSTRIES LTD."/>
    <x v="51"/>
    <s v="Promoter"/>
    <s v="Equity Shares"/>
    <n v="2512500"/>
    <n v="3.06"/>
    <s v="Equity Shares"/>
    <n v="20000"/>
    <m/>
    <x v="0"/>
    <s v="Equity"/>
    <n v="2492500"/>
    <n v="3.04"/>
    <d v="2017-04-03T00:00:00"/>
    <d v="2017-04-03T00:00:00"/>
    <d v="2017-04-04T00:00:00"/>
    <s v="Off Market"/>
    <m/>
    <m/>
    <m/>
    <m/>
    <m/>
    <m/>
    <m/>
    <d v="2017-04-05T00:00:00"/>
    <x v="1"/>
    <n v="0"/>
  </r>
  <r>
    <n v="524208"/>
    <s v="AARTI INDUSTRIES LTD."/>
    <x v="4"/>
    <s v="Promoters Immediate Relative"/>
    <s v="Equity Shares"/>
    <n v="806457"/>
    <n v="0.98"/>
    <s v="Equity Shares"/>
    <n v="10658"/>
    <n v="8405087"/>
    <x v="0"/>
    <s v="Equity"/>
    <n v="795799"/>
    <n v="0.96"/>
    <d v="2017-04-03T00:00:00"/>
    <d v="2017-04-03T00:00:00"/>
    <d v="2017-04-04T00:00:00"/>
    <s v="Market"/>
    <m/>
    <m/>
    <m/>
    <m/>
    <m/>
    <m/>
    <m/>
    <d v="2017-04-05T00:00:00"/>
    <x v="1"/>
    <n v="788.61765809720396"/>
  </r>
  <r>
    <n v="524208"/>
    <s v="AARTI INDUSTRIES LTD."/>
    <x v="46"/>
    <s v="KMP"/>
    <s v="Equity Shares"/>
    <n v="1103437"/>
    <n v="1.32"/>
    <s v="Equity Shares"/>
    <n v="50000"/>
    <m/>
    <x v="0"/>
    <s v="Equity"/>
    <n v="1053437"/>
    <n v="1.28"/>
    <d v="2017-03-31T00:00:00"/>
    <d v="2017-03-31T00:00:00"/>
    <d v="2017-03-31T00:00:00"/>
    <s v="Off Market"/>
    <m/>
    <m/>
    <m/>
    <m/>
    <m/>
    <m/>
    <m/>
    <d v="2017-04-03T00:00:00"/>
    <x v="1"/>
    <n v="0"/>
  </r>
  <r>
    <n v="524208"/>
    <s v="AARTI INDUSTRIES LTD."/>
    <x v="14"/>
    <s v="Promoter"/>
    <s v="Equity Shares"/>
    <n v="4062073"/>
    <n v="4.95"/>
    <s v="Equity Shares"/>
    <n v="550000"/>
    <m/>
    <x v="0"/>
    <s v="Equity"/>
    <n v="3512073"/>
    <n v="4.28"/>
    <d v="2017-03-29T00:00:00"/>
    <d v="2017-03-29T00:00:00"/>
    <d v="2017-03-30T00:00:00"/>
    <s v="Market"/>
    <m/>
    <m/>
    <m/>
    <m/>
    <m/>
    <m/>
    <m/>
    <d v="2017-03-31T00:00:00"/>
    <x v="1"/>
    <n v="0"/>
  </r>
  <r>
    <n v="524208"/>
    <s v="AARTI INDUSTRIES LTD."/>
    <x v="41"/>
    <s v="Promoter"/>
    <s v="Equity Shares"/>
    <n v="344858"/>
    <n v="0.42"/>
    <s v="Equity Shares"/>
    <n v="244858"/>
    <m/>
    <x v="0"/>
    <s v="Equity"/>
    <n v="100000"/>
    <n v="0.12"/>
    <d v="2017-03-29T00:00:00"/>
    <d v="2017-03-30T00:00:00"/>
    <d v="2017-03-31T00:00:00"/>
    <s v="Off Market"/>
    <m/>
    <m/>
    <m/>
    <m/>
    <m/>
    <m/>
    <m/>
    <d v="2017-03-31T00:00:00"/>
    <x v="1"/>
    <n v="0"/>
  </r>
  <r>
    <n v="524208"/>
    <s v="AARTI INDUSTRIES LTD."/>
    <x v="51"/>
    <s v="Promoter"/>
    <s v="Equity Shares"/>
    <n v="2367845"/>
    <n v="2.88"/>
    <s v="Equity Shares"/>
    <n v="124655"/>
    <m/>
    <x v="1"/>
    <s v="Equity"/>
    <n v="2492500"/>
    <n v="3.04"/>
    <d v="2017-03-29T00:00:00"/>
    <d v="2017-03-31T00:00:00"/>
    <d v="2017-03-31T00:00:00"/>
    <s v="Off Market"/>
    <m/>
    <m/>
    <m/>
    <m/>
    <m/>
    <m/>
    <m/>
    <d v="2017-03-31T00:00:00"/>
    <x v="1"/>
    <n v="0"/>
  </r>
  <r>
    <n v="524208"/>
    <s v="AARTI INDUSTRIES LTD."/>
    <x v="52"/>
    <s v="Promoter"/>
    <s v="Equity Shares"/>
    <n v="1300000"/>
    <n v="1.58"/>
    <s v="Equity Shares"/>
    <n v="170000"/>
    <m/>
    <x v="1"/>
    <s v="Equity"/>
    <n v="1470000"/>
    <n v="1.79"/>
    <d v="2017-03-30T00:00:00"/>
    <d v="2017-03-31T00:00:00"/>
    <d v="2017-03-31T00:00:00"/>
    <s v="Off Market"/>
    <m/>
    <m/>
    <m/>
    <m/>
    <m/>
    <m/>
    <m/>
    <d v="2017-03-31T00:00:00"/>
    <x v="1"/>
    <n v="0"/>
  </r>
  <r>
    <n v="524208"/>
    <s v="AARTI INDUSTRIES LTD."/>
    <x v="39"/>
    <s v="Promoter"/>
    <s v="Equity Shares"/>
    <n v="353726"/>
    <n v="0.43"/>
    <s v="Equity Shares"/>
    <n v="37000"/>
    <m/>
    <x v="0"/>
    <s v="Equity"/>
    <n v="316726"/>
    <n v="0.39"/>
    <d v="2017-03-31T00:00:00"/>
    <d v="2017-03-31T00:00:00"/>
    <d v="2017-03-31T00:00:00"/>
    <s v="Off Market"/>
    <m/>
    <m/>
    <m/>
    <m/>
    <m/>
    <m/>
    <m/>
    <d v="2017-03-31T00:00:00"/>
    <x v="1"/>
    <n v="0"/>
  </r>
  <r>
    <n v="524208"/>
    <s v="AARTI INDUSTRIES LTD."/>
    <x v="0"/>
    <s v="Promoter"/>
    <s v="Equity Shares"/>
    <n v="7547489"/>
    <n v="9.19"/>
    <s v="Equity Shares"/>
    <n v="42655"/>
    <m/>
    <x v="0"/>
    <s v="Equity"/>
    <n v="7504834"/>
    <n v="9.14"/>
    <d v="2017-03-30T00:00:00"/>
    <d v="2017-03-30T00:00:00"/>
    <d v="2017-03-31T00:00:00"/>
    <s v="Off Market"/>
    <m/>
    <m/>
    <m/>
    <m/>
    <m/>
    <m/>
    <m/>
    <d v="2017-03-31T00:00:00"/>
    <x v="1"/>
    <n v="0"/>
  </r>
  <r>
    <n v="524208"/>
    <s v="AARTI INDUSTRIES LTD."/>
    <x v="0"/>
    <s v="Promoter"/>
    <s v="Equity Shares"/>
    <n v="7504834"/>
    <n v="9.14"/>
    <s v="Equity Shares"/>
    <n v="253217"/>
    <n v="191436255.55000001"/>
    <x v="1"/>
    <s v="Equity"/>
    <n v="7758051"/>
    <n v="9.4499999999999993"/>
    <d v="2017-03-31T00:00:00"/>
    <d v="2017-03-31T00:00:00"/>
    <d v="2017-03-31T00:00:00"/>
    <s v="Inter-se Transfer"/>
    <m/>
    <m/>
    <m/>
    <m/>
    <m/>
    <m/>
    <m/>
    <d v="2017-03-31T00:00:00"/>
    <x v="1"/>
    <n v="756.01660058368918"/>
  </r>
  <r>
    <n v="524208"/>
    <s v="AARTI INDUSTRIES LTD."/>
    <x v="4"/>
    <s v="Promoter"/>
    <s v="Equity Shares"/>
    <n v="1059674"/>
    <n v="1.29"/>
    <s v="Equity Shares"/>
    <n v="253217"/>
    <n v="190921414.44999999"/>
    <x v="0"/>
    <s v="Equity"/>
    <n v="806457"/>
    <n v="0.98"/>
    <d v="2017-03-31T00:00:00"/>
    <d v="2017-03-31T00:00:00"/>
    <d v="2017-03-31T00:00:00"/>
    <s v="Inter-se Transfer"/>
    <m/>
    <m/>
    <m/>
    <m/>
    <m/>
    <m/>
    <m/>
    <d v="2017-03-31T00:00:00"/>
    <x v="1"/>
    <n v="753.98339941631082"/>
  </r>
  <r>
    <n v="524208"/>
    <s v="AARTI INDUSTRIES LTD."/>
    <x v="11"/>
    <s v="Promoter &amp; Director"/>
    <s v="Equity Shares"/>
    <n v="1911928"/>
    <n v="2.33"/>
    <s v="Equity Shares"/>
    <n v="46634"/>
    <n v="35052180.509999998"/>
    <x v="0"/>
    <s v="Equity"/>
    <n v="1865294"/>
    <n v="2.27"/>
    <d v="2017-03-30T00:00:00"/>
    <d v="2017-03-30T00:00:00"/>
    <d v="2017-03-31T00:00:00"/>
    <s v="Inter-se Transfer"/>
    <m/>
    <m/>
    <m/>
    <m/>
    <m/>
    <m/>
    <m/>
    <d v="2017-03-31T00:00:00"/>
    <x v="1"/>
    <n v="751.64430479907355"/>
  </r>
  <r>
    <n v="524208"/>
    <s v="AARTI INDUSTRIES LTD."/>
    <x v="2"/>
    <s v="Promoters Immediate Relative"/>
    <s v="Equity Shares"/>
    <n v="2171247"/>
    <n v="2.64"/>
    <s v="Equity Shares"/>
    <n v="95361"/>
    <n v="71677553.209999993"/>
    <x v="0"/>
    <s v="Equity"/>
    <n v="2075886"/>
    <n v="2.52"/>
    <d v="2017-03-30T00:00:00"/>
    <d v="2017-03-30T00:00:00"/>
    <d v="2017-03-31T00:00:00"/>
    <s v="Inter-se Transfer"/>
    <m/>
    <m/>
    <m/>
    <m/>
    <m/>
    <m/>
    <m/>
    <d v="2017-03-31T00:00:00"/>
    <x v="1"/>
    <n v="751.64431172072432"/>
  </r>
  <r>
    <n v="524208"/>
    <s v="AARTI INDUSTRIES LTD."/>
    <x v="31"/>
    <s v="Promoters Immediate Relative"/>
    <s v="Equity Shares"/>
    <n v="877861"/>
    <n v="1.07"/>
    <s v="Equity Shares"/>
    <n v="22001"/>
    <n v="16536888.800000001"/>
    <x v="0"/>
    <s v="Equity"/>
    <n v="855860"/>
    <n v="1.04"/>
    <d v="2017-03-30T00:00:00"/>
    <d v="2017-03-30T00:00:00"/>
    <d v="2017-03-31T00:00:00"/>
    <s v="Inter-se Transfer"/>
    <m/>
    <m/>
    <m/>
    <m/>
    <m/>
    <m/>
    <m/>
    <d v="2017-03-31T00:00:00"/>
    <x v="1"/>
    <n v="751.64259806372445"/>
  </r>
  <r>
    <n v="524208"/>
    <s v="AARTI INDUSTRIES LTD."/>
    <x v="53"/>
    <s v="Promoters Immediate Relative"/>
    <s v="Equity Shares"/>
    <n v="1070081"/>
    <n v="1.3"/>
    <s v="Equity Shares"/>
    <n v="38945"/>
    <n v="29272787.969999999"/>
    <x v="0"/>
    <s v="Equity"/>
    <n v="1031136"/>
    <n v="1.26"/>
    <d v="2017-03-30T00:00:00"/>
    <d v="2017-03-30T00:00:00"/>
    <d v="2017-03-31T00:00:00"/>
    <s v="Inter-se Transfer"/>
    <m/>
    <m/>
    <m/>
    <m/>
    <m/>
    <m/>
    <m/>
    <d v="2017-03-31T00:00:00"/>
    <x v="1"/>
    <n v="751.64431814096804"/>
  </r>
  <r>
    <n v="524208"/>
    <s v="AARTI INDUSTRIES LTD."/>
    <x v="10"/>
    <s v="Promoters Immediate Relative"/>
    <s v="Equity Shares"/>
    <n v="166200"/>
    <n v="0.2"/>
    <s v="Equity Shares"/>
    <n v="95361"/>
    <n v="72069886.319999993"/>
    <x v="1"/>
    <s v="Equity"/>
    <m/>
    <m/>
    <d v="2017-03-30T00:00:00"/>
    <d v="2017-03-30T00:00:00"/>
    <d v="2017-03-31T00:00:00"/>
    <s v="Inter-se Transfer"/>
    <m/>
    <m/>
    <m/>
    <m/>
    <m/>
    <m/>
    <m/>
    <d v="2017-03-31T00:00:00"/>
    <x v="1"/>
    <n v="755.75850001572962"/>
  </r>
  <r>
    <n v="524208"/>
    <s v="AARTI INDUSTRIES LTD."/>
    <x v="10"/>
    <s v="Promoters Immediate Relative"/>
    <s v="Equity Shares"/>
    <m/>
    <m/>
    <s v="Equity Shares"/>
    <n v="22001"/>
    <n v="16627442.76"/>
    <x v="1"/>
    <s v="Equity"/>
    <m/>
    <m/>
    <d v="2017-03-30T00:00:00"/>
    <d v="2017-03-30T00:00:00"/>
    <d v="2017-03-31T00:00:00"/>
    <s v="Inter-se Transfer"/>
    <m/>
    <m/>
    <m/>
    <m/>
    <m/>
    <m/>
    <m/>
    <d v="2017-03-31T00:00:00"/>
    <x v="1"/>
    <n v="755.75850006817871"/>
  </r>
  <r>
    <n v="524208"/>
    <s v="AARTI INDUSTRIES LTD."/>
    <x v="10"/>
    <s v="Promoters Immediate Relative"/>
    <s v="Equity Shares"/>
    <m/>
    <m/>
    <s v="Equity Shares"/>
    <n v="46634"/>
    <n v="35244041.890000001"/>
    <x v="1"/>
    <s v="Equity"/>
    <m/>
    <m/>
    <d v="2017-03-30T00:00:00"/>
    <d v="2017-03-30T00:00:00"/>
    <d v="2017-03-31T00:00:00"/>
    <s v="Inter-se Transfer"/>
    <m/>
    <m/>
    <m/>
    <m/>
    <m/>
    <m/>
    <m/>
    <d v="2017-03-31T00:00:00"/>
    <x v="1"/>
    <n v="755.75850002144364"/>
  </r>
  <r>
    <n v="524208"/>
    <s v="AARTI INDUSTRIES LTD."/>
    <x v="10"/>
    <s v="Promoters Immediate Relative"/>
    <s v="Equity Shares"/>
    <m/>
    <m/>
    <s v="Equity Shares"/>
    <n v="38945"/>
    <n v="29433014.780000001"/>
    <x v="1"/>
    <s v="Equity"/>
    <n v="369141"/>
    <n v="0.44"/>
    <d v="2017-03-30T00:00:00"/>
    <d v="2017-03-30T00:00:00"/>
    <d v="2017-03-31T00:00:00"/>
    <s v="Inter-se Transfer"/>
    <m/>
    <m/>
    <m/>
    <m/>
    <m/>
    <m/>
    <m/>
    <d v="2017-03-31T00:00:00"/>
    <x v="1"/>
    <n v="755.75849993580698"/>
  </r>
  <r>
    <n v="524208"/>
    <s v="AARTI INDUSTRIES LTD."/>
    <x v="11"/>
    <s v="Promoter"/>
    <s v="Equity Shares"/>
    <n v="2411928"/>
    <n v="2.94"/>
    <s v="Equity Shares"/>
    <n v="300000"/>
    <n v="0"/>
    <x v="0"/>
    <s v="Equity"/>
    <n v="2111928"/>
    <n v="2.57"/>
    <d v="2017-03-27T00:00:00"/>
    <d v="2017-03-27T00:00:00"/>
    <d v="2017-03-29T00:00:00"/>
    <m/>
    <m/>
    <m/>
    <m/>
    <m/>
    <m/>
    <m/>
    <m/>
    <d v="2017-03-30T00:00:00"/>
    <x v="1"/>
    <n v="0"/>
  </r>
  <r>
    <n v="524208"/>
    <s v="AARTI INDUSTRIES LTD."/>
    <x v="11"/>
    <s v="Promoter"/>
    <s v="Equity Shares"/>
    <n v="2111928"/>
    <n v="2.57"/>
    <s v="Equity Shares"/>
    <n v="200000"/>
    <n v="0"/>
    <x v="0"/>
    <s v="Equity"/>
    <n v="1911928"/>
    <n v="2.33"/>
    <d v="2017-03-27T00:00:00"/>
    <d v="2017-03-27T00:00:00"/>
    <d v="2017-03-29T00:00:00"/>
    <m/>
    <m/>
    <m/>
    <m/>
    <m/>
    <m/>
    <m/>
    <m/>
    <d v="2017-03-30T00:00:00"/>
    <x v="1"/>
    <n v="0"/>
  </r>
  <r>
    <n v="524208"/>
    <s v="AARTI INDUSTRIES LTD."/>
    <x v="26"/>
    <s v="Promoter"/>
    <s v="Equity Shares"/>
    <n v="3094754"/>
    <n v="3.7"/>
    <s v="Equity Shares"/>
    <n v="16860"/>
    <n v="13074069.99"/>
    <x v="0"/>
    <s v="Equity"/>
    <n v="3077894"/>
    <n v="3.7"/>
    <d v="2017-03-27T00:00:00"/>
    <d v="2017-03-27T00:00:00"/>
    <d v="2017-03-28T00:00:00"/>
    <m/>
    <m/>
    <m/>
    <m/>
    <m/>
    <m/>
    <m/>
    <s v="NSE"/>
    <d v="2017-03-30T00:00:00"/>
    <x v="1"/>
    <n v="775.44899110320284"/>
  </r>
  <r>
    <n v="524208"/>
    <s v="AARTI INDUSTRIES LTD."/>
    <x v="26"/>
    <s v="Promoter"/>
    <s v="Equity Shares"/>
    <n v="5608163"/>
    <n v="6.44"/>
    <s v="Equity Shares"/>
    <n v="2513409"/>
    <n v="1957819282"/>
    <x v="0"/>
    <s v="Equity"/>
    <n v="3094754"/>
    <n v="3.7"/>
    <d v="2017-03-27T00:00:00"/>
    <d v="2017-03-27T00:00:00"/>
    <d v="2017-03-28T00:00:00"/>
    <m/>
    <m/>
    <m/>
    <m/>
    <m/>
    <m/>
    <m/>
    <m/>
    <d v="2017-03-30T00:00:00"/>
    <x v="1"/>
    <n v="778.94973798534181"/>
  </r>
  <r>
    <n v="524208"/>
    <s v="AARTI INDUSTRIES LTD."/>
    <x v="26"/>
    <s v="Promoter"/>
    <s v="Equity Shares"/>
    <n v="5641303"/>
    <n v="6.87"/>
    <s v="Equity Shares"/>
    <n v="33140"/>
    <n v="188209209.90000001"/>
    <x v="0"/>
    <s v="Equity"/>
    <n v="5608163"/>
    <n v="6.44"/>
    <d v="2017-03-24T00:00:00"/>
    <d v="2017-03-24T00:00:00"/>
    <d v="2017-03-28T00:00:00"/>
    <m/>
    <m/>
    <m/>
    <m/>
    <m/>
    <m/>
    <m/>
    <s v="NSE"/>
    <d v="2017-03-30T00:00:00"/>
    <x v="1"/>
    <n v="5679.2157483403744"/>
  </r>
  <r>
    <n v="524208"/>
    <s v="AARTI INDUSTRIES LTD."/>
    <x v="45"/>
    <s v="Promoter"/>
    <s v="Equity Shares"/>
    <n v="2877063"/>
    <n v="3.5"/>
    <s v="Equity Shares"/>
    <n v="600000"/>
    <n v="465541668"/>
    <x v="0"/>
    <s v="Equity"/>
    <n v="2277063"/>
    <n v="2.77"/>
    <d v="2017-03-27T00:00:00"/>
    <d v="2017-03-27T00:00:00"/>
    <d v="2017-03-29T00:00:00"/>
    <m/>
    <m/>
    <m/>
    <m/>
    <m/>
    <m/>
    <m/>
    <s v="NSE"/>
    <d v="2017-03-30T00:00:00"/>
    <x v="1"/>
    <n v="775.90278000000001"/>
  </r>
  <r>
    <n v="524208"/>
    <s v="AARTI INDUSTRIES LTD."/>
    <x v="4"/>
    <s v="Promoter"/>
    <s v="Equity Shares"/>
    <n v="1209674"/>
    <n v="1.47"/>
    <s v="Equity Shares"/>
    <n v="150000"/>
    <n v="113996294.7"/>
    <x v="0"/>
    <s v="Equity"/>
    <n v="1059674"/>
    <n v="1.29"/>
    <d v="2017-03-29T00:00:00"/>
    <d v="2017-03-29T00:00:00"/>
    <d v="2017-03-29T00:00:00"/>
    <m/>
    <m/>
    <m/>
    <m/>
    <m/>
    <m/>
    <m/>
    <s v="NSE"/>
    <d v="2017-03-30T00:00:00"/>
    <x v="1"/>
    <n v="759.97529800000007"/>
  </r>
  <r>
    <n v="524208"/>
    <s v="AARTI INDUSTRIES LTD."/>
    <x v="54"/>
    <s v="Promoter"/>
    <s v="Equity Shares"/>
    <n v="63645"/>
    <n v="7.0000000000000007E-2"/>
    <s v="Equity Shares"/>
    <n v="63645"/>
    <n v="0"/>
    <x v="0"/>
    <s v="Equity"/>
    <n v="0"/>
    <n v="0"/>
    <d v="2017-03-24T00:00:00"/>
    <d v="2017-03-24T00:00:00"/>
    <d v="2017-03-27T00:00:00"/>
    <m/>
    <m/>
    <m/>
    <m/>
    <m/>
    <m/>
    <m/>
    <m/>
    <d v="2017-03-30T00:00:00"/>
    <x v="1"/>
    <n v="0"/>
  </r>
  <r>
    <n v="524208"/>
    <s v="AARTI INDUSTRIES LTD."/>
    <x v="28"/>
    <s v="Promoter"/>
    <s v="Equity Shares"/>
    <m/>
    <n v="0"/>
    <s v="Equity Shares"/>
    <n v="200000"/>
    <n v="0"/>
    <x v="1"/>
    <s v="Equity"/>
    <n v="200000"/>
    <n v="0.24"/>
    <d v="2017-03-27T00:00:00"/>
    <d v="2017-03-27T00:00:00"/>
    <d v="2017-03-29T00:00:00"/>
    <m/>
    <m/>
    <m/>
    <m/>
    <m/>
    <m/>
    <m/>
    <m/>
    <d v="2017-03-30T00:00:00"/>
    <x v="1"/>
    <n v="0"/>
  </r>
  <r>
    <n v="524208"/>
    <s v="AARTI INDUSTRIES LTD."/>
    <x v="5"/>
    <s v="Promoter"/>
    <s v="Equity Shares"/>
    <n v="3629364"/>
    <n v="4.42"/>
    <s v="Equity Shares"/>
    <n v="600000"/>
    <n v="467308339"/>
    <x v="1"/>
    <s v="Equity"/>
    <n v="4229364"/>
    <n v="5.15"/>
    <d v="2017-03-27T00:00:00"/>
    <d v="2017-03-27T00:00:00"/>
    <d v="2017-03-29T00:00:00"/>
    <m/>
    <m/>
    <m/>
    <m/>
    <m/>
    <m/>
    <m/>
    <s v="NSE"/>
    <d v="2017-03-30T00:00:00"/>
    <x v="1"/>
    <n v="778.84723166666663"/>
  </r>
  <r>
    <n v="524208"/>
    <s v="AARTI INDUSTRIES LTD."/>
    <x v="0"/>
    <s v="Promoter"/>
    <s v="Equity Shares"/>
    <n v="1589150"/>
    <n v="1.94"/>
    <s v="Equity Shares"/>
    <n v="5139602"/>
    <n v="4014287490"/>
    <x v="1"/>
    <s v="Equity"/>
    <n v="6728752"/>
    <n v="8.19"/>
    <d v="2017-03-27T00:00:00"/>
    <d v="2017-03-27T00:00:00"/>
    <d v="2017-03-29T00:00:00"/>
    <m/>
    <m/>
    <m/>
    <m/>
    <m/>
    <m/>
    <m/>
    <s v="NSE"/>
    <d v="2017-03-30T00:00:00"/>
    <x v="1"/>
    <n v="781.05026225766119"/>
  </r>
  <r>
    <n v="524208"/>
    <s v="AARTI INDUSTRIES LTD."/>
    <x v="0"/>
    <s v="Promoter"/>
    <s v="Equity Shares"/>
    <n v="6728752"/>
    <n v="8.19"/>
    <s v="Equity Shares"/>
    <n v="414996"/>
    <n v="322153631.10000002"/>
    <x v="1"/>
    <s v="Equity"/>
    <n v="7143748"/>
    <n v="8.6999999999999993"/>
    <d v="2017-03-28T00:00:00"/>
    <d v="2017-03-28T00:00:00"/>
    <d v="2017-03-29T00:00:00"/>
    <m/>
    <m/>
    <m/>
    <m/>
    <m/>
    <m/>
    <m/>
    <s v="NSE"/>
    <d v="2017-03-30T00:00:00"/>
    <x v="1"/>
    <n v="776.28129210883969"/>
  </r>
  <r>
    <n v="524208"/>
    <s v="AARTI INDUSTRIES LTD."/>
    <x v="0"/>
    <s v="Promoter"/>
    <s v="Equity Shares"/>
    <n v="7143748"/>
    <n v="8.6999999999999993"/>
    <s v="Equity Shares"/>
    <n v="150000"/>
    <n v="114303705.3"/>
    <x v="1"/>
    <s v="Equity"/>
    <n v="7293748"/>
    <n v="8.8800000000000008"/>
    <d v="2017-03-29T00:00:00"/>
    <d v="2017-03-29T00:00:00"/>
    <d v="2017-03-29T00:00:00"/>
    <m/>
    <m/>
    <m/>
    <m/>
    <m/>
    <m/>
    <m/>
    <s v="NSE"/>
    <d v="2017-03-30T00:00:00"/>
    <x v="1"/>
    <n v="762.02470199999993"/>
  </r>
  <r>
    <n v="524208"/>
    <s v="AARTI INDUSTRIES LTD."/>
    <x v="0"/>
    <s v="Promoter"/>
    <s v="Equity Shares"/>
    <n v="7293748"/>
    <n v="8.8800000000000008"/>
    <s v="Equity Shares"/>
    <n v="153741"/>
    <n v="117035764"/>
    <x v="1"/>
    <s v="Equity"/>
    <n v="7447489"/>
    <n v="9.06"/>
    <d v="2017-03-29T00:00:00"/>
    <d v="2017-03-29T00:00:00"/>
    <d v="2017-03-29T00:00:00"/>
    <m/>
    <m/>
    <m/>
    <m/>
    <m/>
    <m/>
    <m/>
    <s v="NSE"/>
    <d v="2017-03-30T00:00:00"/>
    <x v="1"/>
    <n v="761.25278227668616"/>
  </r>
  <r>
    <n v="524208"/>
    <s v="AARTI INDUSTRIES LTD."/>
    <x v="35"/>
    <s v="Promoter"/>
    <s v="Equity Shares"/>
    <n v="688775"/>
    <n v="0.84"/>
    <s v="Equity Shares"/>
    <n v="308340"/>
    <n v="238568426"/>
    <x v="0"/>
    <s v="Equity"/>
    <n v="380435"/>
    <n v="0.46"/>
    <d v="2017-03-28T00:00:00"/>
    <d v="2017-03-28T00:00:00"/>
    <d v="2017-03-29T00:00:00"/>
    <m/>
    <m/>
    <m/>
    <m/>
    <m/>
    <m/>
    <m/>
    <s v="NSE"/>
    <d v="2017-03-30T00:00:00"/>
    <x v="1"/>
    <n v="773.71870662255947"/>
  </r>
  <r>
    <n v="524208"/>
    <s v="AARTI INDUSTRIES LTD."/>
    <x v="35"/>
    <s v="Promoter"/>
    <s v="Equity Shares"/>
    <n v="380435"/>
    <n v="0.46"/>
    <s v="Equity Shares"/>
    <n v="153741"/>
    <n v="116650556"/>
    <x v="0"/>
    <s v="Equity"/>
    <n v="226694"/>
    <n v="0.27"/>
    <d v="2017-03-29T00:00:00"/>
    <d v="2017-03-29T00:00:00"/>
    <d v="2017-03-29T00:00:00"/>
    <m/>
    <m/>
    <m/>
    <m/>
    <m/>
    <m/>
    <m/>
    <s v="NSE"/>
    <d v="2017-03-30T00:00:00"/>
    <x v="1"/>
    <n v="758.74721772331384"/>
  </r>
  <r>
    <n v="524208"/>
    <s v="AARTI INDUSTRIES LTD."/>
    <x v="33"/>
    <s v="Promoter"/>
    <s v="Equity Shares"/>
    <n v="106656"/>
    <n v="0.13"/>
    <s v="Equity Shares"/>
    <n v="106656"/>
    <n v="82521742.920000002"/>
    <x v="0"/>
    <s v="Equity"/>
    <n v="0"/>
    <n v="0"/>
    <d v="2017-03-28T00:00:00"/>
    <d v="2017-03-28T00:00:00"/>
    <d v="2017-03-29T00:00:00"/>
    <m/>
    <m/>
    <m/>
    <m/>
    <m/>
    <m/>
    <m/>
    <s v="NSE"/>
    <d v="2017-03-30T00:00:00"/>
    <x v="1"/>
    <n v="773.71871174617468"/>
  </r>
  <r>
    <n v="524208"/>
    <s v="AARTI INDUSTRIES LTD."/>
    <x v="25"/>
    <s v="Promoter"/>
    <s v="Equity Shares"/>
    <n v="5748307"/>
    <n v="7"/>
    <s v="Equity Shares"/>
    <n v="951059"/>
    <n v="740827158.70000005"/>
    <x v="0"/>
    <s v="Equity"/>
    <n v="4797248"/>
    <n v="5.84"/>
    <d v="2017-03-27T00:00:00"/>
    <d v="2017-03-27T00:00:00"/>
    <d v="2017-03-29T00:00:00"/>
    <m/>
    <m/>
    <m/>
    <m/>
    <m/>
    <m/>
    <m/>
    <s v="NSE"/>
    <d v="2017-03-30T00:00:00"/>
    <x v="1"/>
    <n v="778.94973781857914"/>
  </r>
  <r>
    <n v="524208"/>
    <s v="AARTI INDUSTRIES LTD."/>
    <x v="36"/>
    <s v="Promoter"/>
    <s v="Equity Shares"/>
    <n v="663650"/>
    <n v="0.81"/>
    <s v="Equity Shares"/>
    <n v="442120"/>
    <n v="344389257.69999999"/>
    <x v="0"/>
    <s v="Equity"/>
    <n v="221530"/>
    <n v="0.27"/>
    <d v="2017-03-27T00:00:00"/>
    <d v="2017-03-27T00:00:00"/>
    <d v="2017-03-29T00:00:00"/>
    <m/>
    <m/>
    <m/>
    <m/>
    <m/>
    <m/>
    <m/>
    <s v="NSE"/>
    <d v="2017-03-30T00:00:00"/>
    <x v="1"/>
    <n v="778.94973694924454"/>
  </r>
  <r>
    <n v="524208"/>
    <s v="AARTI INDUSTRIES LTD."/>
    <x v="4"/>
    <s v="Promoter"/>
    <s v="Equity Shares"/>
    <n v="2442688"/>
    <n v="2.97"/>
    <s v="Equity Shares"/>
    <n v="1233014"/>
    <n v="960455931.89999998"/>
    <x v="0"/>
    <s v="Equity"/>
    <n v="1209674"/>
    <n v="1.47"/>
    <d v="2017-03-27T00:00:00"/>
    <d v="2017-03-27T00:00:00"/>
    <d v="2017-03-29T00:00:00"/>
    <m/>
    <m/>
    <m/>
    <m/>
    <m/>
    <m/>
    <m/>
    <s v="NSE"/>
    <d v="2017-03-30T00:00:00"/>
    <x v="1"/>
    <n v="778.94973771587343"/>
  </r>
  <r>
    <n v="524208"/>
    <s v="AARTI INDUSTRIES LTD."/>
    <x v="21"/>
    <s v="KMP"/>
    <s v="Equity Shares"/>
    <n v="47188"/>
    <n v="0.06"/>
    <s v="Equity Shares"/>
    <n v="750"/>
    <n v="589900"/>
    <x v="0"/>
    <s v="Equity"/>
    <n v="46438"/>
    <n v="0.06"/>
    <d v="2017-03-22T00:00:00"/>
    <d v="2017-03-22T00:00:00"/>
    <d v="2017-03-23T00:00:00"/>
    <s v="Market"/>
    <m/>
    <m/>
    <m/>
    <m/>
    <m/>
    <m/>
    <s v="NSE"/>
    <d v="2017-03-27T00:00:00"/>
    <x v="1"/>
    <n v="786.5333333333333"/>
  </r>
  <r>
    <n v="524208"/>
    <s v="AARTI INDUSTRIES LTD."/>
    <x v="55"/>
    <s v="Other"/>
    <s v="Equity Shares"/>
    <n v="105362"/>
    <n v="0.12"/>
    <s v="Equity Shares"/>
    <n v="48000"/>
    <n v="37380760"/>
    <x v="0"/>
    <s v="Equity"/>
    <n v="57362"/>
    <m/>
    <d v="2017-03-24T00:00:00"/>
    <d v="2017-03-24T00:00:00"/>
    <d v="2017-03-27T00:00:00"/>
    <s v="Market"/>
    <m/>
    <m/>
    <m/>
    <m/>
    <m/>
    <m/>
    <m/>
    <d v="2017-03-27T00:00:00"/>
    <x v="1"/>
    <n v="778.76583333333338"/>
  </r>
  <r>
    <n v="524208"/>
    <s v="AARTI INDUSTRIES LTD."/>
    <x v="56"/>
    <s v="Promoter"/>
    <s v="Equity Shares"/>
    <n v="1460920"/>
    <n v="1.77"/>
    <s v="Equity Shares"/>
    <n v="807867"/>
    <m/>
    <x v="1"/>
    <s v="Equity"/>
    <n v="2268787"/>
    <n v="2.76"/>
    <d v="2017-03-24T00:00:00"/>
    <d v="2017-03-27T00:00:00"/>
    <d v="2017-03-27T00:00:00"/>
    <s v="Off Market"/>
    <m/>
    <m/>
    <m/>
    <m/>
    <m/>
    <m/>
    <m/>
    <d v="2017-03-27T00:00:00"/>
    <x v="1"/>
    <n v="0"/>
  </r>
  <r>
    <n v="524208"/>
    <s v="AARTI INDUSTRIES LTD."/>
    <x v="0"/>
    <s v="Promoter"/>
    <s v="Equity Shares"/>
    <n v="2033372"/>
    <n v="2.48"/>
    <s v="Equity Shares"/>
    <n v="444222"/>
    <m/>
    <x v="0"/>
    <s v="Equity"/>
    <n v="1589150"/>
    <n v="1.94"/>
    <d v="2017-03-24T00:00:00"/>
    <d v="2017-03-24T00:00:00"/>
    <d v="2017-03-27T00:00:00"/>
    <s v="Off Market"/>
    <m/>
    <m/>
    <m/>
    <m/>
    <m/>
    <m/>
    <m/>
    <d v="2017-03-27T00:00:00"/>
    <x v="1"/>
    <n v="0"/>
  </r>
  <r>
    <n v="524208"/>
    <s v="AARTI INDUSTRIES LTD."/>
    <x v="16"/>
    <s v="Promoter &amp; Director"/>
    <s v="Equity Shares"/>
    <n v="3673249"/>
    <n v="4.47"/>
    <s v="Equity Shares"/>
    <n v="600000"/>
    <n v="468613163"/>
    <x v="0"/>
    <s v="Equity"/>
    <n v="3073249"/>
    <n v="3.74"/>
    <d v="2017-03-23T00:00:00"/>
    <d v="2017-03-23T00:00:00"/>
    <d v="2017-03-24T00:00:00"/>
    <s v="Inter-se Transfer"/>
    <m/>
    <m/>
    <m/>
    <m/>
    <m/>
    <m/>
    <m/>
    <d v="2017-03-24T00:00:00"/>
    <x v="1"/>
    <n v="781.02193833333331"/>
  </r>
  <r>
    <n v="524208"/>
    <s v="AARTI INDUSTRIES LTD."/>
    <x v="14"/>
    <s v="Promoter &amp; Director"/>
    <s v="Equity Shares"/>
    <n v="3462073"/>
    <n v="4.22"/>
    <s v="Equity Shares"/>
    <n v="600000"/>
    <n v="470386835"/>
    <x v="1"/>
    <s v="Equity"/>
    <n v="4062073"/>
    <n v="4.95"/>
    <d v="2017-03-23T00:00:00"/>
    <d v="2017-03-23T00:00:00"/>
    <d v="2017-03-24T00:00:00"/>
    <s v="Inter-se Transfer"/>
    <m/>
    <m/>
    <m/>
    <m/>
    <m/>
    <m/>
    <s v="NSE"/>
    <d v="2017-03-24T00:00:00"/>
    <x v="1"/>
    <n v="783.97805833333337"/>
  </r>
  <r>
    <n v="524208"/>
    <s v="AARTI INDUSTRIES LTD."/>
    <x v="21"/>
    <s v="KMP"/>
    <s v="Equity Shares"/>
    <n v="48188"/>
    <n v="0"/>
    <s v="Equity Shares"/>
    <n v="250"/>
    <n v="197420.47"/>
    <x v="0"/>
    <s v="Equity"/>
    <n v="47938"/>
    <n v="0"/>
    <d v="2017-03-17T00:00:00"/>
    <d v="2017-03-17T00:00:00"/>
    <d v="2017-03-21T00:00:00"/>
    <s v="Market"/>
    <m/>
    <m/>
    <m/>
    <m/>
    <m/>
    <m/>
    <s v="NSE"/>
    <d v="2017-03-22T00:00:00"/>
    <x v="1"/>
    <n v="789.68187999999998"/>
  </r>
  <r>
    <n v="524208"/>
    <s v="AARTI INDUSTRIES LTD."/>
    <x v="21"/>
    <s v="KMP"/>
    <s v="Equity Shares"/>
    <n v="47938"/>
    <n v="0.06"/>
    <s v="Equity Shares"/>
    <n v="750"/>
    <n v="590045.06000000006"/>
    <x v="0"/>
    <s v="Equity"/>
    <n v="47188"/>
    <n v="0.06"/>
    <d v="2017-03-21T00:00:00"/>
    <d v="2017-03-21T00:00:00"/>
    <d v="2017-03-21T00:00:00"/>
    <s v="Market"/>
    <m/>
    <m/>
    <m/>
    <m/>
    <m/>
    <m/>
    <s v="NSE"/>
    <d v="2017-03-22T00:00:00"/>
    <x v="1"/>
    <n v="786.72674666666671"/>
  </r>
  <r>
    <n v="524208"/>
    <s v="AARTI INDUSTRIES LTD."/>
    <x v="21"/>
    <s v="KMP"/>
    <s v="Equity Shares"/>
    <n v="50188"/>
    <n v="0.06"/>
    <s v="Equity Shares"/>
    <n v="1500"/>
    <n v="1170631.02"/>
    <x v="0"/>
    <s v="Equity"/>
    <m/>
    <m/>
    <d v="2017-03-15T00:00:00"/>
    <d v="2017-03-15T00:00:00"/>
    <d v="2017-03-17T00:00:00"/>
    <s v="Market"/>
    <m/>
    <m/>
    <m/>
    <m/>
    <m/>
    <m/>
    <s v="NSE"/>
    <d v="2017-03-17T00:00:00"/>
    <x v="1"/>
    <n v="780.42068000000006"/>
  </r>
  <r>
    <n v="524208"/>
    <s v="AARTI INDUSTRIES LTD."/>
    <x v="21"/>
    <s v="KMP"/>
    <s v="Equity Shares"/>
    <m/>
    <m/>
    <s v="Equity Shares"/>
    <n v="500"/>
    <n v="396290.4"/>
    <x v="0"/>
    <s v="Equity"/>
    <n v="48188"/>
    <n v="0.06"/>
    <d v="2017-03-16T00:00:00"/>
    <d v="2017-03-16T00:00:00"/>
    <d v="2017-03-17T00:00:00"/>
    <s v="Market"/>
    <m/>
    <m/>
    <m/>
    <m/>
    <m/>
    <m/>
    <s v="NSE"/>
    <d v="2017-03-17T00:00:00"/>
    <x v="1"/>
    <n v="792.58080000000007"/>
  </r>
  <r>
    <n v="524208"/>
    <s v="AARTI INDUSTRIES LTD."/>
    <x v="21"/>
    <s v="KMP"/>
    <s v="Equity Shares"/>
    <n v="54188"/>
    <m/>
    <s v="Equity Shares"/>
    <n v="2000"/>
    <n v="1509996.78"/>
    <x v="0"/>
    <s v="-"/>
    <m/>
    <m/>
    <d v="2017-03-08T00:00:00"/>
    <d v="2017-03-08T00:00:00"/>
    <d v="2017-03-14T00:00:00"/>
    <s v="Market"/>
    <m/>
    <m/>
    <m/>
    <m/>
    <m/>
    <m/>
    <s v="NSE"/>
    <d v="2017-03-14T00:00:00"/>
    <x v="1"/>
    <n v="754.99838999999997"/>
  </r>
  <r>
    <n v="524208"/>
    <s v="AARTI INDUSTRIES LTD."/>
    <x v="21"/>
    <s v="KMP"/>
    <m/>
    <m/>
    <m/>
    <s v="Equity Shares"/>
    <n v="1500"/>
    <n v="1156474.45"/>
    <x v="0"/>
    <s v="-"/>
    <m/>
    <m/>
    <d v="2017-03-09T00:00:00"/>
    <d v="2017-03-09T00:00:00"/>
    <d v="2017-03-14T00:00:00"/>
    <s v="Market"/>
    <m/>
    <m/>
    <m/>
    <m/>
    <m/>
    <m/>
    <s v="NSE"/>
    <d v="2017-03-14T00:00:00"/>
    <x v="1"/>
    <n v="770.98296666666658"/>
  </r>
  <r>
    <n v="524208"/>
    <s v="AARTI INDUSTRIES LTD."/>
    <x v="21"/>
    <s v="KMP"/>
    <m/>
    <m/>
    <m/>
    <s v="Equity Shares"/>
    <n v="500"/>
    <n v="386071.81"/>
    <x v="0"/>
    <s v="Equity"/>
    <n v="50188"/>
    <n v="0.06"/>
    <d v="2017-03-10T00:00:00"/>
    <d v="2017-03-10T00:00:00"/>
    <d v="2017-03-14T00:00:00"/>
    <s v="Market"/>
    <m/>
    <m/>
    <m/>
    <m/>
    <m/>
    <m/>
    <s v="NSE"/>
    <d v="2017-03-14T00:00:00"/>
    <x v="1"/>
    <n v="772.14361999999994"/>
  </r>
  <r>
    <n v="524208"/>
    <s v="AARTI INDUSTRIES LTD."/>
    <x v="21"/>
    <s v="KMP"/>
    <s v="Equity Shares"/>
    <n v="56438"/>
    <n v="7.0000000000000007E-2"/>
    <s v="Equity Shares"/>
    <n v="1000"/>
    <n v="747334.6"/>
    <x v="0"/>
    <s v="Equity"/>
    <m/>
    <m/>
    <d v="2017-03-06T00:00:00"/>
    <d v="2017-03-06T00:00:00"/>
    <d v="2017-03-08T00:00:00"/>
    <s v="Market"/>
    <m/>
    <m/>
    <m/>
    <m/>
    <m/>
    <m/>
    <s v="NSE"/>
    <d v="2017-03-10T00:00:00"/>
    <x v="1"/>
    <n v="747.33460000000002"/>
  </r>
  <r>
    <n v="524208"/>
    <s v="AARTI INDUSTRIES LTD."/>
    <x v="21"/>
    <s v="KMP"/>
    <m/>
    <m/>
    <m/>
    <m/>
    <n v="1250"/>
    <n v="927500"/>
    <x v="0"/>
    <s v="Equity"/>
    <n v="54188"/>
    <n v="7.0000000000000007E-2"/>
    <d v="2017-03-07T00:00:00"/>
    <d v="2017-03-07T00:00:00"/>
    <d v="2017-03-08T00:00:00"/>
    <s v="Market"/>
    <m/>
    <m/>
    <m/>
    <m/>
    <m/>
    <m/>
    <s v="NSE"/>
    <d v="2017-03-10T00:00:00"/>
    <x v="1"/>
    <n v="742"/>
  </r>
  <r>
    <n v="524208"/>
    <s v="AARTI INDUSTRIES LTD."/>
    <x v="21"/>
    <s v="KMP"/>
    <s v="Equity Shares"/>
    <n v="57238"/>
    <n v="7.0000000000000007E-2"/>
    <s v="Equity Shares"/>
    <n v="200"/>
    <n v="157000"/>
    <x v="0"/>
    <s v="-"/>
    <m/>
    <m/>
    <d v="2017-02-22T00:00:00"/>
    <d v="2017-02-22T00:00:00"/>
    <d v="2017-03-02T00:00:00"/>
    <s v="Market"/>
    <m/>
    <m/>
    <m/>
    <m/>
    <m/>
    <m/>
    <s v="NSE"/>
    <d v="2017-03-03T00:00:00"/>
    <x v="1"/>
    <n v="785"/>
  </r>
  <r>
    <n v="524208"/>
    <s v="AARTI INDUSTRIES LTD."/>
    <x v="21"/>
    <s v="KMP"/>
    <m/>
    <m/>
    <m/>
    <s v="Equity Shares"/>
    <n v="600"/>
    <n v="469402.8"/>
    <x v="0"/>
    <s v="Equity"/>
    <n v="56438"/>
    <n v="7.0000000000000007E-2"/>
    <d v="2017-02-27T00:00:00"/>
    <d v="2017-02-27T00:00:00"/>
    <d v="2017-03-02T00:00:00"/>
    <s v="Market"/>
    <m/>
    <m/>
    <m/>
    <m/>
    <m/>
    <m/>
    <s v="NSE"/>
    <d v="2017-03-03T00:00:00"/>
    <x v="1"/>
    <n v="782.33799999999997"/>
  </r>
  <r>
    <n v="524208"/>
    <s v="AARTI INDUSTRIES LTD."/>
    <x v="21"/>
    <s v="KMP"/>
    <s v="Equity Shares"/>
    <n v="58138"/>
    <n v="7.0000000000000007E-2"/>
    <s v="Equity Shares"/>
    <n v="900"/>
    <n v="704740"/>
    <x v="0"/>
    <s v="Equity"/>
    <n v="57238"/>
    <n v="7.0000000000000007E-2"/>
    <d v="2017-02-16T00:00:00"/>
    <d v="2017-02-17T00:00:00"/>
    <d v="2017-02-20T00:00:00"/>
    <s v="Market"/>
    <m/>
    <m/>
    <m/>
    <m/>
    <m/>
    <m/>
    <s v="NSE"/>
    <d v="2017-02-21T00:00:00"/>
    <x v="1"/>
    <n v="783.04444444444448"/>
  </r>
  <r>
    <n v="524208"/>
    <s v="AARTI INDUSTRIES LTD."/>
    <x v="21"/>
    <s v="KMP"/>
    <s v="Equity Shares"/>
    <n v="59183"/>
    <n v="7.0000000000000007E-2"/>
    <s v="Equity Shares"/>
    <n v="1000"/>
    <n v="794503.5"/>
    <x v="0"/>
    <s v="Equity"/>
    <m/>
    <m/>
    <d v="2017-02-13T00:00:00"/>
    <d v="2017-02-13T00:00:00"/>
    <d v="2017-02-15T00:00:00"/>
    <s v="Market"/>
    <m/>
    <m/>
    <m/>
    <m/>
    <m/>
    <m/>
    <s v="NSE"/>
    <d v="2017-02-16T00:00:00"/>
    <x v="1"/>
    <n v="794.50350000000003"/>
  </r>
  <r>
    <n v="524208"/>
    <s v="AARTI INDUSTRIES LTD."/>
    <x v="21"/>
    <s v="KMP"/>
    <s v="Equity Shares"/>
    <m/>
    <m/>
    <s v="Equity Shares"/>
    <n v="45"/>
    <n v="35640"/>
    <x v="0"/>
    <s v="Equity"/>
    <n v="58138"/>
    <n v="7.0000000000000007E-2"/>
    <d v="2017-02-14T00:00:00"/>
    <d v="2017-02-14T00:00:00"/>
    <d v="2017-02-15T00:00:00"/>
    <s v="Market"/>
    <m/>
    <m/>
    <m/>
    <m/>
    <m/>
    <m/>
    <s v="NSE"/>
    <d v="2017-02-16T00:00:00"/>
    <x v="1"/>
    <n v="792"/>
  </r>
  <r>
    <n v="524208"/>
    <s v="AARTI INDUSTRIES LTD."/>
    <x v="21"/>
    <s v="KMP"/>
    <s v="Equity Shares"/>
    <n v="61233"/>
    <n v="7.0000000000000007E-2"/>
    <s v="Equity Shares"/>
    <n v="750"/>
    <n v="541250"/>
    <x v="0"/>
    <s v="Equity"/>
    <m/>
    <m/>
    <d v="2017-01-30T00:00:00"/>
    <d v="2017-01-30T00:00:00"/>
    <d v="2017-02-13T00:00:00"/>
    <s v="Market"/>
    <m/>
    <m/>
    <m/>
    <m/>
    <m/>
    <m/>
    <s v="NSE"/>
    <d v="2017-02-15T00:00:00"/>
    <x v="1"/>
    <n v="721.66666666666663"/>
  </r>
  <r>
    <n v="524208"/>
    <s v="AARTI INDUSTRIES LTD."/>
    <x v="21"/>
    <s v="KMP"/>
    <s v="Equity Shares"/>
    <m/>
    <m/>
    <s v="Equity Shares"/>
    <n v="500"/>
    <n v="393750"/>
    <x v="0"/>
    <s v="Equity"/>
    <m/>
    <m/>
    <d v="2017-02-09T00:00:00"/>
    <d v="2017-02-09T00:00:00"/>
    <d v="2017-02-13T00:00:00"/>
    <s v="Market"/>
    <m/>
    <m/>
    <m/>
    <m/>
    <m/>
    <m/>
    <s v="NSE"/>
    <d v="2017-02-15T00:00:00"/>
    <x v="1"/>
    <n v="787.5"/>
  </r>
  <r>
    <n v="524208"/>
    <s v="AARTI INDUSTRIES LTD."/>
    <x v="21"/>
    <s v="KMP"/>
    <s v="Equity Shares"/>
    <m/>
    <m/>
    <s v="Equity Shares"/>
    <n v="800"/>
    <n v="620864.06999999995"/>
    <x v="0"/>
    <s v="Equity"/>
    <n v="59183"/>
    <n v="7.0000000000000007E-2"/>
    <d v="2017-02-10T00:00:00"/>
    <d v="2017-02-10T00:00:00"/>
    <d v="2017-02-13T00:00:00"/>
    <s v="Market"/>
    <m/>
    <m/>
    <m/>
    <m/>
    <m/>
    <m/>
    <s v="NSE"/>
    <d v="2017-02-15T00:00:00"/>
    <x v="1"/>
    <n v="776.08008749999999"/>
  </r>
  <r>
    <n v="524208"/>
    <s v="AARTI INDUSTRIES LTD."/>
    <x v="21"/>
    <s v="KMP"/>
    <s v="Equity Shares"/>
    <n v="52733"/>
    <n v="0.08"/>
    <s v="Equity Shares"/>
    <n v="500"/>
    <n v="350817.44"/>
    <x v="0"/>
    <s v="Equity"/>
    <m/>
    <m/>
    <d v="2017-01-25T00:00:00"/>
    <d v="2017-01-25T00:00:00"/>
    <d v="2017-01-30T00:00:00"/>
    <s v="Market"/>
    <m/>
    <m/>
    <m/>
    <m/>
    <m/>
    <m/>
    <s v="NSE"/>
    <d v="2017-02-01T00:00:00"/>
    <x v="1"/>
    <n v="701.63487999999995"/>
  </r>
  <r>
    <n v="524208"/>
    <s v="AARTI INDUSTRIES LTD."/>
    <x v="21"/>
    <s v="KMP"/>
    <s v="Equity Shares"/>
    <m/>
    <m/>
    <s v="Equity Shares"/>
    <n v="1000"/>
    <n v="710571.43"/>
    <x v="0"/>
    <s v="Equity"/>
    <n v="61233"/>
    <n v="7.0000000000000007E-2"/>
    <d v="2017-01-27T00:00:00"/>
    <d v="2017-01-27T00:00:00"/>
    <d v="2017-01-30T00:00:00"/>
    <s v="Market"/>
    <m/>
    <m/>
    <m/>
    <m/>
    <m/>
    <m/>
    <s v="NSE"/>
    <d v="2017-02-01T00:00:00"/>
    <x v="1"/>
    <n v="710.57143000000008"/>
  </r>
  <r>
    <n v="524208"/>
    <s v="AARTI INDUSTRIES LTD."/>
    <x v="21"/>
    <s v="KMP"/>
    <s v="Equity Shares"/>
    <n v="62983"/>
    <n v="0.08"/>
    <s v="Equity Shares"/>
    <n v="250"/>
    <n v="178015.58"/>
    <x v="0"/>
    <s v="Equity"/>
    <n v="62733"/>
    <n v="0.08"/>
    <d v="2017-01-19T00:00:00"/>
    <d v="2017-01-19T00:00:00"/>
    <d v="2017-01-24T00:00:00"/>
    <s v="Market"/>
    <m/>
    <m/>
    <m/>
    <m/>
    <m/>
    <m/>
    <s v="NSE"/>
    <d v="2017-01-27T00:00:00"/>
    <x v="1"/>
    <n v="712.06232"/>
  </r>
  <r>
    <n v="524208"/>
    <s v="AARTI INDUSTRIES LTD."/>
    <x v="21"/>
    <s v="KMP"/>
    <s v="Equity Shares"/>
    <n v="64015"/>
    <n v="0.08"/>
    <s v="Equity Shares"/>
    <n v="1082"/>
    <n v="771220"/>
    <x v="0"/>
    <s v="Equity"/>
    <n v="62933"/>
    <n v="0.08"/>
    <d v="2017-01-16T00:00:00"/>
    <d v="2017-01-18T00:00:00"/>
    <d v="2017-01-19T00:00:00"/>
    <s v="Market"/>
    <m/>
    <m/>
    <m/>
    <m/>
    <m/>
    <m/>
    <s v="NSE"/>
    <d v="2017-01-20T00:00:00"/>
    <x v="1"/>
    <n v="712.77264325323472"/>
  </r>
  <r>
    <n v="524208"/>
    <s v="AARTI INDUSTRIES LTD."/>
    <x v="21"/>
    <s v="KMP"/>
    <s v="Equity Shares"/>
    <n v="65565"/>
    <n v="0.08"/>
    <s v="Equity Shares"/>
    <n v="750"/>
    <n v="526500"/>
    <x v="0"/>
    <s v="Equity"/>
    <m/>
    <m/>
    <d v="2017-01-10T00:00:00"/>
    <d v="2017-01-10T00:00:00"/>
    <d v="2017-01-16T00:00:00"/>
    <s v="Market"/>
    <m/>
    <m/>
    <m/>
    <m/>
    <m/>
    <m/>
    <s v="NSE"/>
    <d v="2017-01-19T00:00:00"/>
    <x v="1"/>
    <n v="702"/>
  </r>
  <r>
    <n v="524208"/>
    <s v="AARTI INDUSTRIES LTD."/>
    <x v="21"/>
    <s v="KMP"/>
    <s v="Equity Shares"/>
    <m/>
    <m/>
    <s v="Equity Shares"/>
    <n v="500"/>
    <n v="351000"/>
    <x v="0"/>
    <s v="Equity"/>
    <m/>
    <m/>
    <d v="2017-01-11T00:00:00"/>
    <d v="2017-01-11T00:00:00"/>
    <d v="2017-01-16T00:00:00"/>
    <s v="Market"/>
    <m/>
    <m/>
    <m/>
    <m/>
    <m/>
    <m/>
    <s v="NSE"/>
    <d v="2017-01-19T00:00:00"/>
    <x v="1"/>
    <n v="702"/>
  </r>
  <r>
    <n v="524208"/>
    <s v="AARTI INDUSTRIES LTD."/>
    <x v="21"/>
    <s v="KMP"/>
    <s v="Equity Shares"/>
    <m/>
    <m/>
    <s v="Equity Shares"/>
    <n v="250"/>
    <n v="176750"/>
    <x v="0"/>
    <s v="Equity"/>
    <n v="64065"/>
    <n v="0.08"/>
    <d v="2017-01-13T00:00:00"/>
    <d v="2017-01-13T00:00:00"/>
    <d v="2017-01-16T00:00:00"/>
    <s v="Market"/>
    <m/>
    <m/>
    <m/>
    <m/>
    <m/>
    <m/>
    <s v="NSE"/>
    <d v="2017-01-19T00:00:00"/>
    <x v="1"/>
    <n v="707"/>
  </r>
  <r>
    <n v="524208"/>
    <s v="AARTI INDUSTRIES LTD."/>
    <x v="25"/>
    <s v="Promoter &amp; Director"/>
    <s v="Equity Shares"/>
    <n v="5848307"/>
    <n v="7.12"/>
    <s v="Equity Shares"/>
    <n v="100000"/>
    <n v="70017480.849999994"/>
    <x v="0"/>
    <s v="Equity"/>
    <n v="5748307"/>
    <n v="7"/>
    <d v="2017-01-04T00:00:00"/>
    <d v="2017-01-04T00:00:00"/>
    <d v="2017-01-05T00:00:00"/>
    <s v="Market"/>
    <m/>
    <m/>
    <m/>
    <m/>
    <m/>
    <m/>
    <s v="NSE"/>
    <d v="2017-01-05T00:00:00"/>
    <x v="1"/>
    <n v="700.17480849999993"/>
  </r>
  <r>
    <n v="524208"/>
    <s v="AARTI INDUSTRIES LTD."/>
    <x v="26"/>
    <s v="Promoter &amp; Director"/>
    <s v="Equity Shares"/>
    <n v="5741303"/>
    <n v="6.99"/>
    <s v="Equity Shares"/>
    <n v="100000"/>
    <n v="67727002.099999994"/>
    <x v="0"/>
    <s v="Equity"/>
    <n v="5641303"/>
    <n v="6.87"/>
    <d v="2016-12-29T00:00:00"/>
    <d v="2016-12-29T00:00:00"/>
    <d v="2016-12-30T00:00:00"/>
    <s v="Market"/>
    <m/>
    <m/>
    <m/>
    <m/>
    <m/>
    <m/>
    <s v="NSE"/>
    <d v="2017-01-03T00:00:00"/>
    <x v="1"/>
    <n v="677.270020999999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60" firstHeaderRow="1" firstDataRow="3" firstDataCol="1" rowPageCount="1" colPageCount="1"/>
  <pivotFields count="28">
    <pivotField showAll="0"/>
    <pivotField showAll="0"/>
    <pivotField axis="axisRow" showAll="0" sortType="descending">
      <items count="58">
        <item x="33"/>
        <item x="50"/>
        <item x="45"/>
        <item x="35"/>
        <item x="56"/>
        <item x="51"/>
        <item x="19"/>
        <item x="8"/>
        <item x="13"/>
        <item x="1"/>
        <item x="0"/>
        <item x="34"/>
        <item x="22"/>
        <item x="41"/>
        <item x="7"/>
        <item x="38"/>
        <item x="31"/>
        <item x="32"/>
        <item x="26"/>
        <item x="24"/>
        <item x="4"/>
        <item x="21"/>
        <item x="15"/>
        <item x="49"/>
        <item x="36"/>
        <item x="46"/>
        <item x="12"/>
        <item x="5"/>
        <item x="48"/>
        <item x="55"/>
        <item x="53"/>
        <item x="23"/>
        <item x="29"/>
        <item x="17"/>
        <item x="39"/>
        <item x="54"/>
        <item x="42"/>
        <item x="20"/>
        <item x="16"/>
        <item x="40"/>
        <item x="43"/>
        <item x="25"/>
        <item x="3"/>
        <item x="14"/>
        <item x="30"/>
        <item x="28"/>
        <item x="52"/>
        <item x="2"/>
        <item x="27"/>
        <item x="37"/>
        <item x="47"/>
        <item x="11"/>
        <item x="10"/>
        <item x="44"/>
        <item x="18"/>
        <item x="6"/>
        <item x="9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0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dataField="1"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numFmtId="15" showAll="0"/>
    <pivotField numFmtId="15"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5" showAll="0"/>
    <pivotField axis="axisPage" showAll="0" defaultSubtotal="0">
      <items count="2">
        <item x="0"/>
        <item x="1"/>
      </items>
    </pivotField>
    <pivotField numFmtId="4" showAll="0" defaultSubtotal="0"/>
  </pivotFields>
  <rowFields count="1">
    <field x="2"/>
  </rowFields>
  <rowItems count="55">
    <i>
      <x v="10"/>
    </i>
    <i>
      <x v="18"/>
    </i>
    <i>
      <x v="41"/>
    </i>
    <i>
      <x v="38"/>
    </i>
    <i>
      <x v="20"/>
    </i>
    <i>
      <x v="6"/>
    </i>
    <i>
      <x v="47"/>
    </i>
    <i>
      <x v="16"/>
    </i>
    <i>
      <x v="54"/>
    </i>
    <i>
      <x v="43"/>
    </i>
    <i>
      <x v="2"/>
    </i>
    <i>
      <x v="51"/>
    </i>
    <i>
      <x v="3"/>
    </i>
    <i>
      <x v="24"/>
    </i>
    <i>
      <x v="13"/>
    </i>
    <i>
      <x v="44"/>
    </i>
    <i>
      <x v="27"/>
    </i>
    <i>
      <x v="52"/>
    </i>
    <i>
      <x v="25"/>
    </i>
    <i>
      <x/>
    </i>
    <i>
      <x v="31"/>
    </i>
    <i>
      <x v="35"/>
    </i>
    <i>
      <x v="56"/>
    </i>
    <i>
      <x v="29"/>
    </i>
    <i>
      <x v="34"/>
    </i>
    <i>
      <x v="30"/>
    </i>
    <i>
      <x v="21"/>
    </i>
    <i>
      <x v="28"/>
    </i>
    <i>
      <x v="42"/>
    </i>
    <i>
      <x v="1"/>
    </i>
    <i>
      <x v="5"/>
    </i>
    <i>
      <x v="32"/>
    </i>
    <i>
      <x v="12"/>
    </i>
    <i>
      <x v="19"/>
    </i>
    <i>
      <x v="39"/>
    </i>
    <i>
      <x v="37"/>
    </i>
    <i>
      <x v="45"/>
    </i>
    <i>
      <x v="11"/>
    </i>
    <i>
      <x v="55"/>
    </i>
    <i>
      <x v="23"/>
    </i>
    <i>
      <x v="53"/>
    </i>
    <i>
      <x v="14"/>
    </i>
    <i>
      <x v="40"/>
    </i>
    <i>
      <x v="36"/>
    </i>
    <i>
      <x v="50"/>
    </i>
    <i>
      <x v="33"/>
    </i>
    <i>
      <x v="22"/>
    </i>
    <i>
      <x v="17"/>
    </i>
    <i>
      <x v="46"/>
    </i>
    <i>
      <x v="48"/>
    </i>
    <i>
      <x v="15"/>
    </i>
    <i>
      <x v="49"/>
    </i>
    <i>
      <x v="4"/>
    </i>
    <i>
      <x v="8"/>
    </i>
    <i t="grand">
      <x/>
    </i>
  </rowItems>
  <colFields count="2">
    <field x="-2"/>
    <field x="10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/>
    </i>
  </colItems>
  <pageFields count="1">
    <pageField fld="26" item="1" hier="-1"/>
  </pageFields>
  <dataFields count="2">
    <dataField name="Sum of Number of Securities Acquired/Disposed/Pledge etc." fld="8" baseField="2" baseItem="0" numFmtId="3"/>
    <dataField name="Sum of Value  of Securities Acquired/Disposed/Pledge etc" fld="9" baseField="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0" sqref="C10"/>
    </sheetView>
  </sheetViews>
  <sheetFormatPr defaultRowHeight="15" x14ac:dyDescent="0.25"/>
  <cols>
    <col min="1" max="1" width="39" bestFit="1" customWidth="1"/>
    <col min="2" max="2" width="17.42578125" bestFit="1" customWidth="1"/>
    <col min="3" max="3" width="13.28515625" bestFit="1" customWidth="1"/>
    <col min="4" max="4" width="15.85546875" bestFit="1" customWidth="1"/>
    <col min="5" max="5" width="17" customWidth="1"/>
  </cols>
  <sheetData>
    <row r="1" spans="1:5" x14ac:dyDescent="0.25">
      <c r="B1" t="s">
        <v>149</v>
      </c>
      <c r="C1" t="s">
        <v>150</v>
      </c>
      <c r="D1" t="s">
        <v>147</v>
      </c>
      <c r="E1" t="s">
        <v>148</v>
      </c>
    </row>
    <row r="2" spans="1:5" x14ac:dyDescent="0.25">
      <c r="A2" t="s">
        <v>151</v>
      </c>
      <c r="B2">
        <v>2087768</v>
      </c>
      <c r="C2">
        <v>3025582</v>
      </c>
      <c r="D2" s="5">
        <v>0</v>
      </c>
      <c r="E2" s="5">
        <v>764943845</v>
      </c>
    </row>
    <row r="3" spans="1:5" x14ac:dyDescent="0.25">
      <c r="A3" t="s">
        <v>153</v>
      </c>
      <c r="B3" s="4">
        <f>B2/2</f>
        <v>1043884</v>
      </c>
      <c r="C3" s="4">
        <f>C2/2</f>
        <v>1512791</v>
      </c>
      <c r="D3" s="5">
        <f>D2</f>
        <v>0</v>
      </c>
      <c r="E3" s="5">
        <f>E2</f>
        <v>764943845</v>
      </c>
    </row>
    <row r="4" spans="1:5" x14ac:dyDescent="0.25">
      <c r="A4" t="s">
        <v>152</v>
      </c>
      <c r="B4" s="4">
        <v>24351550</v>
      </c>
      <c r="C4">
        <v>28024005</v>
      </c>
      <c r="D4" s="5">
        <v>9288609418.5699997</v>
      </c>
      <c r="E4" s="5">
        <v>12621266071.279999</v>
      </c>
    </row>
    <row r="5" spans="1:5" x14ac:dyDescent="0.25">
      <c r="A5" t="s">
        <v>154</v>
      </c>
      <c r="B5" s="4">
        <f>B3+B4</f>
        <v>25395434</v>
      </c>
      <c r="C5" s="4">
        <f>C3+C4</f>
        <v>29536796</v>
      </c>
      <c r="D5" s="5">
        <f>D3+D4</f>
        <v>9288609418.5699997</v>
      </c>
      <c r="E5" s="5">
        <f>E3+E4</f>
        <v>13386209916.279999</v>
      </c>
    </row>
    <row r="6" spans="1:5" x14ac:dyDescent="0.25">
      <c r="A6" t="s">
        <v>155</v>
      </c>
      <c r="C6" s="5">
        <f>C5-B5</f>
        <v>4141362</v>
      </c>
      <c r="E6" s="5">
        <f>E5-D5</f>
        <v>4097600497.7099991</v>
      </c>
    </row>
    <row r="7" spans="1:5" x14ac:dyDescent="0.25">
      <c r="C7" s="1">
        <v>42735</v>
      </c>
      <c r="E7" s="1">
        <v>43830</v>
      </c>
    </row>
    <row r="8" spans="1:5" x14ac:dyDescent="0.25">
      <c r="A8" t="s">
        <v>142</v>
      </c>
      <c r="C8" s="5">
        <v>44797949</v>
      </c>
      <c r="E8" s="5">
        <v>84064100</v>
      </c>
    </row>
    <row r="9" spans="1:5" x14ac:dyDescent="0.25">
      <c r="A9" t="s">
        <v>141</v>
      </c>
      <c r="C9" s="5">
        <v>82120383</v>
      </c>
      <c r="E9" s="5">
        <v>174234474</v>
      </c>
    </row>
    <row r="10" spans="1:5" x14ac:dyDescent="0.25">
      <c r="A10" t="s">
        <v>157</v>
      </c>
      <c r="C10" s="7">
        <f>C8/C9</f>
        <v>0.54551558776826459</v>
      </c>
      <c r="E10" s="7">
        <f>E8/E9</f>
        <v>0.48247684898454712</v>
      </c>
    </row>
    <row r="11" spans="1:5" x14ac:dyDescent="0.25">
      <c r="C11" s="5"/>
    </row>
    <row r="13" spans="1:5" x14ac:dyDescent="0.25">
      <c r="A13" t="s">
        <v>156</v>
      </c>
      <c r="C13" s="6">
        <f>C6/C8</f>
        <v>9.244534833503204E-2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0" workbookViewId="0">
      <selection activeCell="A68" sqref="A68:A69"/>
    </sheetView>
  </sheetViews>
  <sheetFormatPr defaultRowHeight="15" x14ac:dyDescent="0.25"/>
  <cols>
    <col min="1" max="1" width="38.5703125" customWidth="1"/>
    <col min="2" max="2" width="56" bestFit="1" customWidth="1"/>
    <col min="3" max="3" width="10.7109375" customWidth="1"/>
    <col min="4" max="4" width="8.140625" customWidth="1"/>
    <col min="5" max="5" width="53.5703125" customWidth="1"/>
    <col min="6" max="6" width="17" customWidth="1"/>
    <col min="7" max="7" width="7.5703125" customWidth="1"/>
    <col min="8" max="8" width="61" bestFit="1" customWidth="1"/>
    <col min="9" max="9" width="58.7109375" bestFit="1" customWidth="1"/>
  </cols>
  <sheetData>
    <row r="1" spans="1:9" x14ac:dyDescent="0.25">
      <c r="A1" s="2" t="s">
        <v>144</v>
      </c>
      <c r="B1" t="s">
        <v>146</v>
      </c>
    </row>
    <row r="3" spans="1:9" x14ac:dyDescent="0.25">
      <c r="B3" s="2" t="s">
        <v>138</v>
      </c>
    </row>
    <row r="4" spans="1:9" x14ac:dyDescent="0.25">
      <c r="B4" t="s">
        <v>136</v>
      </c>
      <c r="E4" t="s">
        <v>137</v>
      </c>
      <c r="H4" t="s">
        <v>139</v>
      </c>
      <c r="I4" t="s">
        <v>140</v>
      </c>
    </row>
    <row r="5" spans="1:9" x14ac:dyDescent="0.25">
      <c r="A5" s="2" t="s">
        <v>134</v>
      </c>
      <c r="B5" t="s">
        <v>38</v>
      </c>
      <c r="C5" t="s">
        <v>30</v>
      </c>
      <c r="D5" t="s">
        <v>113</v>
      </c>
      <c r="E5" t="s">
        <v>38</v>
      </c>
      <c r="F5" t="s">
        <v>30</v>
      </c>
      <c r="G5" t="s">
        <v>113</v>
      </c>
    </row>
    <row r="6" spans="1:9" x14ac:dyDescent="0.25">
      <c r="A6" s="3" t="s">
        <v>27</v>
      </c>
      <c r="B6" s="5">
        <v>6111556</v>
      </c>
      <c r="C6" s="5">
        <v>7801316</v>
      </c>
      <c r="D6" s="5"/>
      <c r="E6" s="4">
        <v>4759216845.9499998</v>
      </c>
      <c r="F6" s="4">
        <v>4960109442.2399998</v>
      </c>
      <c r="G6" s="4"/>
      <c r="H6" s="5">
        <v>13912872</v>
      </c>
      <c r="I6" s="4">
        <v>9719326288.1899986</v>
      </c>
    </row>
    <row r="7" spans="1:9" x14ac:dyDescent="0.25">
      <c r="A7" s="3" t="s">
        <v>68</v>
      </c>
      <c r="B7" s="5">
        <v>1709407</v>
      </c>
      <c r="C7" s="5">
        <v>4735162</v>
      </c>
      <c r="D7" s="5"/>
      <c r="E7" s="4">
        <v>1958170718.8199999</v>
      </c>
      <c r="F7" s="4">
        <v>2312468783.9899998</v>
      </c>
      <c r="G7" s="4"/>
      <c r="H7" s="5">
        <v>6444569</v>
      </c>
      <c r="I7" s="4">
        <v>4270639502.8099995</v>
      </c>
    </row>
    <row r="8" spans="1:9" x14ac:dyDescent="0.25">
      <c r="A8" s="3" t="s">
        <v>67</v>
      </c>
      <c r="B8" s="5">
        <v>649602</v>
      </c>
      <c r="C8" s="5">
        <v>2663505</v>
      </c>
      <c r="D8" s="5"/>
      <c r="E8" s="4">
        <v>687558950.16999996</v>
      </c>
      <c r="F8" s="4">
        <v>945779839.55000007</v>
      </c>
      <c r="G8" s="4"/>
      <c r="H8" s="5">
        <v>3313107</v>
      </c>
      <c r="I8" s="4">
        <v>1633338789.72</v>
      </c>
    </row>
    <row r="9" spans="1:9" x14ac:dyDescent="0.25">
      <c r="A9" s="3" t="s">
        <v>56</v>
      </c>
      <c r="B9" s="5">
        <v>65000</v>
      </c>
      <c r="C9" s="5">
        <v>2183349</v>
      </c>
      <c r="D9" s="5"/>
      <c r="E9" s="4">
        <v>74730919</v>
      </c>
      <c r="F9" s="4">
        <v>544631963</v>
      </c>
      <c r="G9" s="4"/>
      <c r="H9" s="5">
        <v>2248349</v>
      </c>
      <c r="I9" s="4">
        <v>619362882</v>
      </c>
    </row>
    <row r="10" spans="1:9" x14ac:dyDescent="0.25">
      <c r="A10" s="3" t="s">
        <v>41</v>
      </c>
      <c r="B10" s="5">
        <v>3501200</v>
      </c>
      <c r="C10" s="5">
        <v>1949394</v>
      </c>
      <c r="D10" s="5"/>
      <c r="E10" s="4">
        <v>0</v>
      </c>
      <c r="F10" s="4">
        <v>1521797683.7599998</v>
      </c>
      <c r="G10" s="4"/>
      <c r="H10" s="5">
        <v>5450594</v>
      </c>
      <c r="I10" s="4">
        <v>1521797683.7599998</v>
      </c>
    </row>
    <row r="11" spans="1:9" x14ac:dyDescent="0.25">
      <c r="A11" s="3" t="s">
        <v>60</v>
      </c>
      <c r="B11" s="5"/>
      <c r="C11" s="5">
        <v>1717807</v>
      </c>
      <c r="D11" s="5"/>
      <c r="E11" s="4"/>
      <c r="F11" s="4">
        <v>63343200</v>
      </c>
      <c r="G11" s="4"/>
      <c r="H11" s="5">
        <v>1717807</v>
      </c>
      <c r="I11" s="4">
        <v>63343200</v>
      </c>
    </row>
    <row r="12" spans="1:9" x14ac:dyDescent="0.25">
      <c r="A12" s="3" t="s">
        <v>37</v>
      </c>
      <c r="B12" s="5"/>
      <c r="C12" s="5">
        <v>958611</v>
      </c>
      <c r="D12" s="5"/>
      <c r="E12" s="4"/>
      <c r="F12" s="4">
        <v>71677553.209999993</v>
      </c>
      <c r="G12" s="4"/>
      <c r="H12" s="5">
        <v>958611</v>
      </c>
      <c r="I12" s="4">
        <v>71677553.209999993</v>
      </c>
    </row>
    <row r="13" spans="1:9" x14ac:dyDescent="0.25">
      <c r="A13" s="3" t="s">
        <v>76</v>
      </c>
      <c r="B13" s="5"/>
      <c r="C13" s="5">
        <v>855860</v>
      </c>
      <c r="D13" s="5"/>
      <c r="E13" s="4"/>
      <c r="F13" s="4">
        <v>16536888.800000001</v>
      </c>
      <c r="G13" s="4"/>
      <c r="H13" s="5">
        <v>855860</v>
      </c>
      <c r="I13" s="4">
        <v>16536888.800000001</v>
      </c>
    </row>
    <row r="14" spans="1:9" x14ac:dyDescent="0.25">
      <c r="A14" s="3" t="s">
        <v>59</v>
      </c>
      <c r="B14" s="5">
        <v>2401595</v>
      </c>
      <c r="C14" s="5">
        <v>811595</v>
      </c>
      <c r="D14" s="5"/>
      <c r="E14" s="4">
        <v>0</v>
      </c>
      <c r="F14" s="4">
        <v>0</v>
      </c>
      <c r="G14" s="4"/>
      <c r="H14" s="5">
        <v>3213190</v>
      </c>
      <c r="I14" s="4">
        <v>0</v>
      </c>
    </row>
    <row r="15" spans="1:9" x14ac:dyDescent="0.25">
      <c r="A15" s="3" t="s">
        <v>53</v>
      </c>
      <c r="B15" s="5">
        <v>600000</v>
      </c>
      <c r="C15" s="5">
        <v>644821</v>
      </c>
      <c r="D15" s="5"/>
      <c r="E15" s="4">
        <v>470386835</v>
      </c>
      <c r="F15" s="4">
        <v>98785200</v>
      </c>
      <c r="G15" s="4"/>
      <c r="H15" s="5">
        <v>1244821</v>
      </c>
      <c r="I15" s="4">
        <v>569172035</v>
      </c>
    </row>
    <row r="16" spans="1:9" x14ac:dyDescent="0.25">
      <c r="A16" s="3" t="s">
        <v>110</v>
      </c>
      <c r="B16" s="5"/>
      <c r="C16" s="5">
        <v>625000</v>
      </c>
      <c r="D16" s="5"/>
      <c r="E16" s="4"/>
      <c r="F16" s="4">
        <v>488744761</v>
      </c>
      <c r="G16" s="4"/>
      <c r="H16" s="5">
        <v>625000</v>
      </c>
      <c r="I16" s="4">
        <v>488744761</v>
      </c>
    </row>
    <row r="17" spans="1:9" x14ac:dyDescent="0.25">
      <c r="A17" s="3" t="s">
        <v>50</v>
      </c>
      <c r="B17" s="5"/>
      <c r="C17" s="5">
        <v>552934</v>
      </c>
      <c r="D17" s="5"/>
      <c r="E17" s="4"/>
      <c r="F17" s="4">
        <v>95746920.50999999</v>
      </c>
      <c r="G17" s="4"/>
      <c r="H17" s="5">
        <v>552934</v>
      </c>
      <c r="I17" s="4">
        <v>95746920.50999999</v>
      </c>
    </row>
    <row r="18" spans="1:9" x14ac:dyDescent="0.25">
      <c r="A18" s="3" t="s">
        <v>87</v>
      </c>
      <c r="B18" s="5">
        <v>328619</v>
      </c>
      <c r="C18" s="5">
        <v>467394</v>
      </c>
      <c r="D18" s="5"/>
      <c r="E18" s="4">
        <v>325697333.30000001</v>
      </c>
      <c r="F18" s="4">
        <v>361594582</v>
      </c>
      <c r="G18" s="4"/>
      <c r="H18" s="5">
        <v>796013</v>
      </c>
      <c r="I18" s="4">
        <v>687291915.29999995</v>
      </c>
    </row>
    <row r="19" spans="1:9" x14ac:dyDescent="0.25">
      <c r="A19" s="3" t="s">
        <v>89</v>
      </c>
      <c r="B19" s="5">
        <v>333662</v>
      </c>
      <c r="C19" s="5">
        <v>447312</v>
      </c>
      <c r="D19" s="5"/>
      <c r="E19" s="4">
        <v>316333300.12</v>
      </c>
      <c r="F19" s="4">
        <v>350619657.69999999</v>
      </c>
      <c r="G19" s="4"/>
      <c r="H19" s="5">
        <v>780974</v>
      </c>
      <c r="I19" s="4">
        <v>666952957.81999993</v>
      </c>
    </row>
    <row r="20" spans="1:9" x14ac:dyDescent="0.25">
      <c r="A20" s="3" t="s">
        <v>99</v>
      </c>
      <c r="B20" s="5"/>
      <c r="C20" s="5">
        <v>247202</v>
      </c>
      <c r="D20" s="5"/>
      <c r="E20" s="4"/>
      <c r="F20" s="4">
        <v>2812800</v>
      </c>
      <c r="G20" s="4"/>
      <c r="H20" s="5">
        <v>247202</v>
      </c>
      <c r="I20" s="4">
        <v>2812800</v>
      </c>
    </row>
    <row r="21" spans="1:9" x14ac:dyDescent="0.25">
      <c r="A21" s="3" t="s">
        <v>75</v>
      </c>
      <c r="B21" s="5"/>
      <c r="C21" s="5">
        <v>239587</v>
      </c>
      <c r="D21" s="5"/>
      <c r="E21" s="4"/>
      <c r="F21" s="4">
        <v>0</v>
      </c>
      <c r="G21" s="4"/>
      <c r="H21" s="5">
        <v>239587</v>
      </c>
      <c r="I21" s="4">
        <v>0</v>
      </c>
    </row>
    <row r="22" spans="1:9" x14ac:dyDescent="0.25">
      <c r="A22" s="3" t="s">
        <v>42</v>
      </c>
      <c r="B22" s="5">
        <v>600000</v>
      </c>
      <c r="C22" s="5">
        <v>177530</v>
      </c>
      <c r="D22" s="5"/>
      <c r="E22" s="4">
        <v>467308339</v>
      </c>
      <c r="F22" s="4">
        <v>190651661</v>
      </c>
      <c r="G22" s="4"/>
      <c r="H22" s="5">
        <v>777530</v>
      </c>
      <c r="I22" s="4">
        <v>657960000</v>
      </c>
    </row>
    <row r="23" spans="1:9" x14ac:dyDescent="0.25">
      <c r="A23" s="3" t="s">
        <v>48</v>
      </c>
      <c r="B23" s="5">
        <v>369141</v>
      </c>
      <c r="C23" s="5">
        <v>166200</v>
      </c>
      <c r="D23" s="5"/>
      <c r="E23" s="4">
        <v>153374385.75</v>
      </c>
      <c r="F23" s="4"/>
      <c r="G23" s="4"/>
      <c r="H23" s="5">
        <v>535341</v>
      </c>
      <c r="I23" s="4">
        <v>153374385.75</v>
      </c>
    </row>
    <row r="24" spans="1:9" x14ac:dyDescent="0.25">
      <c r="A24" s="3" t="s">
        <v>111</v>
      </c>
      <c r="B24" s="5"/>
      <c r="C24" s="5">
        <v>140526</v>
      </c>
      <c r="D24" s="5"/>
      <c r="E24" s="4"/>
      <c r="F24" s="4">
        <v>68857614.709999993</v>
      </c>
      <c r="G24" s="4"/>
      <c r="H24" s="5">
        <v>140526</v>
      </c>
      <c r="I24" s="4">
        <v>68857614.709999993</v>
      </c>
    </row>
    <row r="25" spans="1:9" x14ac:dyDescent="0.25">
      <c r="A25" s="3" t="s">
        <v>78</v>
      </c>
      <c r="B25" s="5">
        <v>550000</v>
      </c>
      <c r="C25" s="5">
        <v>106656</v>
      </c>
      <c r="D25" s="5"/>
      <c r="E25" s="4">
        <v>75663836.459999993</v>
      </c>
      <c r="F25" s="4">
        <v>82521742.920000002</v>
      </c>
      <c r="G25" s="4"/>
      <c r="H25" s="5">
        <v>656656</v>
      </c>
      <c r="I25" s="4">
        <v>158185579.38</v>
      </c>
    </row>
    <row r="26" spans="1:9" x14ac:dyDescent="0.25">
      <c r="A26" s="3" t="s">
        <v>65</v>
      </c>
      <c r="B26" s="5"/>
      <c r="C26" s="5">
        <v>102203</v>
      </c>
      <c r="D26" s="5"/>
      <c r="E26" s="4"/>
      <c r="F26" s="4">
        <v>170242838.91</v>
      </c>
      <c r="G26" s="4"/>
      <c r="H26" s="5">
        <v>102203</v>
      </c>
      <c r="I26" s="4">
        <v>170242838.91</v>
      </c>
    </row>
    <row r="27" spans="1:9" x14ac:dyDescent="0.25">
      <c r="A27" s="3" t="s">
        <v>130</v>
      </c>
      <c r="B27" s="5"/>
      <c r="C27" s="5">
        <v>63645</v>
      </c>
      <c r="D27" s="5"/>
      <c r="E27" s="4"/>
      <c r="F27" s="4">
        <v>0</v>
      </c>
      <c r="G27" s="4"/>
      <c r="H27" s="5">
        <v>63645</v>
      </c>
      <c r="I27" s="4">
        <v>0</v>
      </c>
    </row>
    <row r="28" spans="1:9" x14ac:dyDescent="0.25">
      <c r="A28" s="3" t="s">
        <v>46</v>
      </c>
      <c r="B28" s="5"/>
      <c r="C28" s="5">
        <v>48400</v>
      </c>
      <c r="D28" s="5"/>
      <c r="E28" s="4"/>
      <c r="F28" s="4">
        <v>77718269.120000005</v>
      </c>
      <c r="G28" s="4"/>
      <c r="H28" s="5">
        <v>48400</v>
      </c>
      <c r="I28" s="4">
        <v>77718269.120000005</v>
      </c>
    </row>
    <row r="29" spans="1:9" x14ac:dyDescent="0.25">
      <c r="A29" s="3" t="s">
        <v>132</v>
      </c>
      <c r="B29" s="5"/>
      <c r="C29" s="5">
        <v>48000</v>
      </c>
      <c r="D29" s="5"/>
      <c r="E29" s="4"/>
      <c r="F29" s="4">
        <v>37380760</v>
      </c>
      <c r="G29" s="4"/>
      <c r="H29" s="5">
        <v>48000</v>
      </c>
      <c r="I29" s="4">
        <v>37380760</v>
      </c>
    </row>
    <row r="30" spans="1:9" x14ac:dyDescent="0.25">
      <c r="A30" s="3" t="s">
        <v>96</v>
      </c>
      <c r="B30" s="5"/>
      <c r="C30" s="5">
        <v>44422</v>
      </c>
      <c r="D30" s="5"/>
      <c r="E30" s="4"/>
      <c r="F30" s="4">
        <v>8906400</v>
      </c>
      <c r="G30" s="4"/>
      <c r="H30" s="5">
        <v>44422</v>
      </c>
      <c r="I30" s="4">
        <v>8906400</v>
      </c>
    </row>
    <row r="31" spans="1:9" x14ac:dyDescent="0.25">
      <c r="A31" s="3" t="s">
        <v>129</v>
      </c>
      <c r="B31" s="5"/>
      <c r="C31" s="5">
        <v>38945</v>
      </c>
      <c r="D31" s="5"/>
      <c r="E31" s="4"/>
      <c r="F31" s="4">
        <v>29272787.969999999</v>
      </c>
      <c r="G31" s="4"/>
      <c r="H31" s="5">
        <v>38945</v>
      </c>
      <c r="I31" s="4">
        <v>29272787.969999999</v>
      </c>
    </row>
    <row r="32" spans="1:9" x14ac:dyDescent="0.25">
      <c r="A32" s="3" t="s">
        <v>62</v>
      </c>
      <c r="B32" s="5"/>
      <c r="C32" s="5">
        <v>33154</v>
      </c>
      <c r="D32" s="5"/>
      <c r="E32" s="4"/>
      <c r="F32" s="4">
        <v>27775701.790000007</v>
      </c>
      <c r="G32" s="4"/>
      <c r="H32" s="5">
        <v>33154</v>
      </c>
      <c r="I32" s="4">
        <v>27775701.790000007</v>
      </c>
    </row>
    <row r="33" spans="1:9" x14ac:dyDescent="0.25">
      <c r="A33" s="3" t="s">
        <v>116</v>
      </c>
      <c r="B33" s="5"/>
      <c r="C33" s="5">
        <v>22100</v>
      </c>
      <c r="D33" s="5"/>
      <c r="E33" s="4"/>
      <c r="F33" s="4">
        <v>19647717.84</v>
      </c>
      <c r="G33" s="4"/>
      <c r="H33" s="5">
        <v>22100</v>
      </c>
      <c r="I33" s="4">
        <v>19647717.84</v>
      </c>
    </row>
    <row r="34" spans="1:9" x14ac:dyDescent="0.25">
      <c r="A34" s="3" t="s">
        <v>39</v>
      </c>
      <c r="B34" s="5"/>
      <c r="C34" s="5">
        <v>22001</v>
      </c>
      <c r="D34" s="5"/>
      <c r="E34" s="4"/>
      <c r="F34" s="4">
        <v>19706140</v>
      </c>
      <c r="G34" s="4"/>
      <c r="H34" s="5">
        <v>22001</v>
      </c>
      <c r="I34" s="4">
        <v>19706140</v>
      </c>
    </row>
    <row r="35" spans="1:9" x14ac:dyDescent="0.25">
      <c r="A35" s="3" t="s">
        <v>121</v>
      </c>
      <c r="B35" s="5"/>
      <c r="C35" s="5">
        <v>20000</v>
      </c>
      <c r="D35" s="5"/>
      <c r="E35" s="4"/>
      <c r="F35" s="4"/>
      <c r="G35" s="4"/>
      <c r="H35" s="5">
        <v>20000</v>
      </c>
      <c r="I35" s="4"/>
    </row>
    <row r="36" spans="1:9" x14ac:dyDescent="0.25">
      <c r="A36" s="3" t="s">
        <v>122</v>
      </c>
      <c r="B36" s="5">
        <v>144655</v>
      </c>
      <c r="C36" s="5">
        <v>20000</v>
      </c>
      <c r="D36" s="5"/>
      <c r="E36" s="4"/>
      <c r="F36" s="4"/>
      <c r="G36" s="4"/>
      <c r="H36" s="5">
        <v>164655</v>
      </c>
      <c r="I36" s="4"/>
    </row>
    <row r="37" spans="1:9" x14ac:dyDescent="0.25">
      <c r="A37" s="3" t="s">
        <v>74</v>
      </c>
      <c r="B37" s="5">
        <v>239587</v>
      </c>
      <c r="C37" s="5">
        <v>15053</v>
      </c>
      <c r="D37" s="5"/>
      <c r="E37" s="4">
        <v>0</v>
      </c>
      <c r="F37" s="4">
        <v>18063600</v>
      </c>
      <c r="G37" s="4"/>
      <c r="H37" s="5">
        <v>254640</v>
      </c>
      <c r="I37" s="4">
        <v>18063600</v>
      </c>
    </row>
    <row r="38" spans="1:9" x14ac:dyDescent="0.25">
      <c r="A38" s="3" t="s">
        <v>64</v>
      </c>
      <c r="B38" s="5">
        <v>2400</v>
      </c>
      <c r="C38" s="5">
        <v>10208</v>
      </c>
      <c r="D38" s="5"/>
      <c r="E38" s="4">
        <v>0</v>
      </c>
      <c r="F38" s="4">
        <v>0</v>
      </c>
      <c r="G38" s="4"/>
      <c r="H38" s="5">
        <v>12608</v>
      </c>
      <c r="I38" s="4">
        <v>0</v>
      </c>
    </row>
    <row r="39" spans="1:9" x14ac:dyDescent="0.25">
      <c r="A39" s="3" t="s">
        <v>66</v>
      </c>
      <c r="B39" s="5"/>
      <c r="C39" s="5">
        <v>8918</v>
      </c>
      <c r="D39" s="5"/>
      <c r="E39" s="4"/>
      <c r="F39" s="4">
        <v>1881600</v>
      </c>
      <c r="G39" s="4"/>
      <c r="H39" s="5">
        <v>8918</v>
      </c>
      <c r="I39" s="4">
        <v>1881600</v>
      </c>
    </row>
    <row r="40" spans="1:9" x14ac:dyDescent="0.25">
      <c r="A40" s="3" t="s">
        <v>97</v>
      </c>
      <c r="B40" s="5"/>
      <c r="C40" s="5">
        <v>7399</v>
      </c>
      <c r="D40" s="5"/>
      <c r="E40" s="4"/>
      <c r="F40" s="4">
        <v>8878800</v>
      </c>
      <c r="G40" s="4"/>
      <c r="H40" s="5">
        <v>7399</v>
      </c>
      <c r="I40" s="4">
        <v>8878800</v>
      </c>
    </row>
    <row r="41" spans="1:9" x14ac:dyDescent="0.25">
      <c r="A41" s="3" t="s">
        <v>61</v>
      </c>
      <c r="B41" s="5"/>
      <c r="C41" s="5">
        <v>7255</v>
      </c>
      <c r="D41" s="5"/>
      <c r="E41" s="4"/>
      <c r="F41" s="4">
        <v>8935572.8099999987</v>
      </c>
      <c r="G41" s="4"/>
      <c r="H41" s="5">
        <v>7255</v>
      </c>
      <c r="I41" s="4">
        <v>8935572.8099999987</v>
      </c>
    </row>
    <row r="42" spans="1:9" x14ac:dyDescent="0.25">
      <c r="A42" s="3" t="s">
        <v>73</v>
      </c>
      <c r="B42" s="5">
        <v>200000</v>
      </c>
      <c r="C42" s="5">
        <v>7000</v>
      </c>
      <c r="D42" s="5"/>
      <c r="E42" s="4">
        <v>0</v>
      </c>
      <c r="F42" s="4"/>
      <c r="G42" s="4"/>
      <c r="H42" s="5">
        <v>207000</v>
      </c>
      <c r="I42" s="4">
        <v>0</v>
      </c>
    </row>
    <row r="43" spans="1:9" x14ac:dyDescent="0.25">
      <c r="A43" s="3" t="s">
        <v>82</v>
      </c>
      <c r="B43" s="5"/>
      <c r="C43" s="5">
        <v>5000</v>
      </c>
      <c r="D43" s="5"/>
      <c r="E43" s="4"/>
      <c r="F43" s="4">
        <v>5972208</v>
      </c>
      <c r="G43" s="4"/>
      <c r="H43" s="5">
        <v>5000</v>
      </c>
      <c r="I43" s="4">
        <v>5972208</v>
      </c>
    </row>
    <row r="44" spans="1:9" x14ac:dyDescent="0.25">
      <c r="A44" s="3" t="s">
        <v>43</v>
      </c>
      <c r="B44" s="5"/>
      <c r="C44" s="5">
        <v>4200</v>
      </c>
      <c r="D44" s="5"/>
      <c r="E44" s="4"/>
      <c r="F44" s="4">
        <v>5578294</v>
      </c>
      <c r="G44" s="4"/>
      <c r="H44" s="5">
        <v>4200</v>
      </c>
      <c r="I44" s="4">
        <v>5578294</v>
      </c>
    </row>
    <row r="45" spans="1:9" x14ac:dyDescent="0.25">
      <c r="A45" s="3" t="s">
        <v>120</v>
      </c>
      <c r="B45" s="5"/>
      <c r="C45" s="5">
        <v>2000</v>
      </c>
      <c r="D45" s="5"/>
      <c r="E45" s="4"/>
      <c r="F45" s="4">
        <v>1608842.45</v>
      </c>
      <c r="G45" s="4"/>
      <c r="H45" s="5">
        <v>2000</v>
      </c>
      <c r="I45" s="4">
        <v>1608842.45</v>
      </c>
    </row>
    <row r="46" spans="1:9" x14ac:dyDescent="0.25">
      <c r="A46" s="3" t="s">
        <v>103</v>
      </c>
      <c r="B46" s="5"/>
      <c r="C46" s="5">
        <v>1166</v>
      </c>
      <c r="D46" s="5"/>
      <c r="E46" s="4"/>
      <c r="F46" s="4">
        <v>1399200</v>
      </c>
      <c r="G46" s="4"/>
      <c r="H46" s="5">
        <v>1166</v>
      </c>
      <c r="I46" s="4">
        <v>1399200</v>
      </c>
    </row>
    <row r="47" spans="1:9" x14ac:dyDescent="0.25">
      <c r="A47" s="3" t="s">
        <v>44</v>
      </c>
      <c r="B47" s="5"/>
      <c r="C47" s="5">
        <v>938</v>
      </c>
      <c r="D47" s="5"/>
      <c r="E47" s="4"/>
      <c r="F47" s="4">
        <v>1332644</v>
      </c>
      <c r="G47" s="4"/>
      <c r="H47" s="5">
        <v>938</v>
      </c>
      <c r="I47" s="4">
        <v>1332644</v>
      </c>
    </row>
    <row r="48" spans="1:9" x14ac:dyDescent="0.25">
      <c r="A48" s="3" t="s">
        <v>102</v>
      </c>
      <c r="B48" s="5"/>
      <c r="C48" s="5">
        <v>228</v>
      </c>
      <c r="D48" s="5"/>
      <c r="E48" s="4"/>
      <c r="F48" s="4">
        <v>273600</v>
      </c>
      <c r="G48" s="4"/>
      <c r="H48" s="5">
        <v>228</v>
      </c>
      <c r="I48" s="4">
        <v>273600</v>
      </c>
    </row>
    <row r="49" spans="1:9" x14ac:dyDescent="0.25">
      <c r="A49" s="3" t="s">
        <v>101</v>
      </c>
      <c r="B49" s="5"/>
      <c r="C49" s="5">
        <v>9</v>
      </c>
      <c r="D49" s="5"/>
      <c r="E49" s="4"/>
      <c r="F49" s="4">
        <v>10800</v>
      </c>
      <c r="G49" s="4"/>
      <c r="H49" s="5">
        <v>9</v>
      </c>
      <c r="I49" s="4">
        <v>10800</v>
      </c>
    </row>
    <row r="50" spans="1:9" x14ac:dyDescent="0.25">
      <c r="A50" s="3" t="s">
        <v>112</v>
      </c>
      <c r="B50" s="5"/>
      <c r="C50" s="5"/>
      <c r="D50" s="5">
        <v>150000</v>
      </c>
      <c r="E50" s="4"/>
      <c r="F50" s="4"/>
      <c r="G50" s="4"/>
      <c r="H50" s="5">
        <v>150000</v>
      </c>
      <c r="I50" s="4"/>
    </row>
    <row r="51" spans="1:9" x14ac:dyDescent="0.25">
      <c r="A51" s="3" t="s">
        <v>58</v>
      </c>
      <c r="B51" s="5">
        <v>1520000</v>
      </c>
      <c r="C51" s="5"/>
      <c r="D51" s="5"/>
      <c r="E51" s="4">
        <v>0</v>
      </c>
      <c r="F51" s="4"/>
      <c r="G51" s="4"/>
      <c r="H51" s="5">
        <v>1520000</v>
      </c>
      <c r="I51" s="4">
        <v>0</v>
      </c>
    </row>
    <row r="52" spans="1:9" x14ac:dyDescent="0.25">
      <c r="A52" s="3" t="s">
        <v>55</v>
      </c>
      <c r="B52" s="5">
        <v>800000</v>
      </c>
      <c r="C52" s="5"/>
      <c r="D52" s="5"/>
      <c r="E52" s="4">
        <v>0</v>
      </c>
      <c r="F52" s="4"/>
      <c r="G52" s="4"/>
      <c r="H52" s="5">
        <v>800000</v>
      </c>
      <c r="I52" s="4">
        <v>0</v>
      </c>
    </row>
    <row r="53" spans="1:9" x14ac:dyDescent="0.25">
      <c r="A53" s="3" t="s">
        <v>77</v>
      </c>
      <c r="B53" s="5">
        <v>833859</v>
      </c>
      <c r="C53" s="5"/>
      <c r="D53" s="5"/>
      <c r="E53" s="4">
        <v>0</v>
      </c>
      <c r="F53" s="4"/>
      <c r="G53" s="4"/>
      <c r="H53" s="5">
        <v>833859</v>
      </c>
      <c r="I53" s="4">
        <v>0</v>
      </c>
    </row>
    <row r="54" spans="1:9" x14ac:dyDescent="0.25">
      <c r="A54" s="3" t="s">
        <v>125</v>
      </c>
      <c r="B54" s="5">
        <v>170000</v>
      </c>
      <c r="C54" s="5"/>
      <c r="D54" s="5"/>
      <c r="E54" s="4"/>
      <c r="F54" s="4"/>
      <c r="G54" s="4"/>
      <c r="H54" s="5">
        <v>170000</v>
      </c>
      <c r="I54" s="4"/>
    </row>
    <row r="55" spans="1:9" x14ac:dyDescent="0.25">
      <c r="A55" s="3" t="s">
        <v>69</v>
      </c>
      <c r="B55" s="5">
        <v>1200000</v>
      </c>
      <c r="C55" s="5"/>
      <c r="D55" s="5"/>
      <c r="E55" s="4">
        <v>0</v>
      </c>
      <c r="F55" s="4"/>
      <c r="G55" s="4"/>
      <c r="H55" s="5">
        <v>1200000</v>
      </c>
      <c r="I55" s="4">
        <v>0</v>
      </c>
    </row>
    <row r="56" spans="1:9" x14ac:dyDescent="0.25">
      <c r="A56" s="3" t="s">
        <v>94</v>
      </c>
      <c r="B56" s="5">
        <v>150</v>
      </c>
      <c r="C56" s="5"/>
      <c r="D56" s="5"/>
      <c r="E56" s="4">
        <v>167955</v>
      </c>
      <c r="F56" s="4"/>
      <c r="G56" s="4"/>
      <c r="H56" s="5">
        <v>150</v>
      </c>
      <c r="I56" s="4">
        <v>167955</v>
      </c>
    </row>
    <row r="57" spans="1:9" x14ac:dyDescent="0.25">
      <c r="A57" s="3" t="s">
        <v>92</v>
      </c>
      <c r="B57" s="5">
        <v>500000</v>
      </c>
      <c r="C57" s="5"/>
      <c r="D57" s="5"/>
      <c r="E57" s="4"/>
      <c r="F57" s="4"/>
      <c r="G57" s="4"/>
      <c r="H57" s="5">
        <v>500000</v>
      </c>
      <c r="I57" s="4"/>
    </row>
    <row r="58" spans="1:9" x14ac:dyDescent="0.25">
      <c r="A58" s="3" t="s">
        <v>133</v>
      </c>
      <c r="B58" s="5">
        <v>807867</v>
      </c>
      <c r="C58" s="5"/>
      <c r="D58" s="5"/>
      <c r="E58" s="4"/>
      <c r="F58" s="4"/>
      <c r="G58" s="4"/>
      <c r="H58" s="5">
        <v>807867</v>
      </c>
      <c r="I58" s="4"/>
    </row>
    <row r="59" spans="1:9" x14ac:dyDescent="0.25">
      <c r="A59" s="3" t="s">
        <v>52</v>
      </c>
      <c r="B59" s="5">
        <v>713250</v>
      </c>
      <c r="C59" s="5"/>
      <c r="D59" s="5"/>
      <c r="E59" s="4">
        <v>0</v>
      </c>
      <c r="F59" s="4"/>
      <c r="G59" s="4"/>
      <c r="H59" s="5">
        <v>713250</v>
      </c>
      <c r="I59" s="4">
        <v>0</v>
      </c>
    </row>
    <row r="60" spans="1:9" x14ac:dyDescent="0.25">
      <c r="A60" s="3" t="s">
        <v>135</v>
      </c>
      <c r="B60" s="5">
        <v>24351550</v>
      </c>
      <c r="C60" s="5">
        <v>28024005</v>
      </c>
      <c r="D60" s="5">
        <v>150000</v>
      </c>
      <c r="E60" s="4">
        <v>9288609418.5699997</v>
      </c>
      <c r="F60" s="4">
        <v>12621266071.279999</v>
      </c>
      <c r="G60" s="4"/>
      <c r="H60" s="5">
        <v>52525555</v>
      </c>
      <c r="I60" s="4">
        <v>21909875489.849998</v>
      </c>
    </row>
    <row r="64" spans="1:9" x14ac:dyDescent="0.25">
      <c r="A64" s="3"/>
      <c r="B64" s="5"/>
      <c r="C64" s="5"/>
      <c r="D64" s="5"/>
      <c r="E64" s="4"/>
      <c r="F64" s="4"/>
      <c r="G64" s="4"/>
      <c r="H64" s="5"/>
      <c r="I64" s="4"/>
    </row>
    <row r="65" spans="1:9" x14ac:dyDescent="0.25">
      <c r="A65" s="3"/>
      <c r="B65" s="5"/>
      <c r="C65" s="5"/>
      <c r="D65" s="5"/>
      <c r="E65" s="4"/>
      <c r="F65" s="4"/>
      <c r="G65" s="4"/>
      <c r="H65" s="5"/>
      <c r="I65" s="4"/>
    </row>
    <row r="67" spans="1:9" x14ac:dyDescent="0.25">
      <c r="C67" s="5">
        <f>GETPIVOTDATA("Sum of Number of Securities Acquired/Disposed/Pledge etc.",$A$3,"Transaction Type ( Buy/Sale/Pledge/Revoke/Invoke)","Disposal")-GETPIVOTDATA("Sum of Number of Securities Acquired/Disposed/Pledge etc.",$A$3,"Transaction Type ( Buy/Sale/Pledge/Revoke/Invoke)","Acquisition")</f>
        <v>3672455</v>
      </c>
      <c r="F67" s="4">
        <f>GETPIVOTDATA("Sum of Value  of Securities Acquired/Disposed/Pledge etc",$A$3,"Transaction Type ( Buy/Sale/Pledge/Revoke/Invoke)","Disposal")-GETPIVOTDATA("Sum of Value  of Securities Acquired/Disposed/Pledge etc",$A$3,"Transaction Type ( Buy/Sale/Pledge/Revoke/Invoke)","Acquisition")</f>
        <v>3332656652.7099991</v>
      </c>
    </row>
    <row r="68" spans="1:9" x14ac:dyDescent="0.25">
      <c r="A68" s="3" t="s">
        <v>142</v>
      </c>
      <c r="C68" s="5">
        <v>44797949</v>
      </c>
    </row>
    <row r="69" spans="1:9" x14ac:dyDescent="0.25">
      <c r="A69" s="3" t="s">
        <v>141</v>
      </c>
      <c r="C69" s="5">
        <v>82120383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3"/>
  <sheetViews>
    <sheetView topLeftCell="L1" workbookViewId="0">
      <selection activeCell="AA472" sqref="AA472"/>
    </sheetView>
  </sheetViews>
  <sheetFormatPr defaultRowHeight="15" x14ac:dyDescent="0.25"/>
  <cols>
    <col min="5" max="5" width="18.140625" customWidth="1"/>
    <col min="8" max="8" width="21.7109375" customWidth="1"/>
    <col min="9" max="9" width="11.7109375" bestFit="1" customWidth="1"/>
    <col min="10" max="10" width="14.42578125" bestFit="1" customWidth="1"/>
    <col min="15" max="17" width="9.7109375" bestFit="1" customWidth="1"/>
    <col min="26" max="26" width="10.140625" bestFit="1" customWidth="1"/>
    <col min="27" max="27" width="10.14062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144</v>
      </c>
      <c r="AB1" t="s">
        <v>143</v>
      </c>
    </row>
    <row r="2" spans="1:28" x14ac:dyDescent="0.25">
      <c r="A2">
        <v>524208</v>
      </c>
      <c r="B2" t="s">
        <v>26</v>
      </c>
      <c r="C2" t="s">
        <v>27</v>
      </c>
      <c r="D2" t="s">
        <v>28</v>
      </c>
      <c r="E2" t="s">
        <v>29</v>
      </c>
      <c r="F2">
        <v>817005</v>
      </c>
      <c r="G2">
        <v>0.47</v>
      </c>
      <c r="H2" t="s">
        <v>29</v>
      </c>
      <c r="I2" s="5">
        <v>130000</v>
      </c>
      <c r="J2" s="5">
        <v>125972730</v>
      </c>
      <c r="K2" t="s">
        <v>30</v>
      </c>
      <c r="L2" t="s">
        <v>31</v>
      </c>
      <c r="M2">
        <v>687005</v>
      </c>
      <c r="N2">
        <v>0.39</v>
      </c>
      <c r="O2" s="1">
        <v>43894</v>
      </c>
      <c r="P2" s="1">
        <v>43894</v>
      </c>
      <c r="Q2" s="1">
        <v>43895</v>
      </c>
      <c r="R2" t="s">
        <v>32</v>
      </c>
      <c r="Y2" t="s">
        <v>33</v>
      </c>
      <c r="Z2" s="1">
        <v>43895</v>
      </c>
      <c r="AA2" s="1" t="s">
        <v>145</v>
      </c>
      <c r="AB2" s="4">
        <f>J2/I2</f>
        <v>969.02099999999996</v>
      </c>
    </row>
    <row r="3" spans="1:28" x14ac:dyDescent="0.25">
      <c r="A3">
        <v>524208</v>
      </c>
      <c r="B3" t="s">
        <v>26</v>
      </c>
      <c r="C3" t="s">
        <v>34</v>
      </c>
      <c r="D3" t="s">
        <v>28</v>
      </c>
      <c r="E3" t="s">
        <v>29</v>
      </c>
      <c r="F3">
        <v>2108550</v>
      </c>
      <c r="G3">
        <v>1.21</v>
      </c>
      <c r="H3" t="s">
        <v>29</v>
      </c>
      <c r="I3" s="5">
        <v>1080668</v>
      </c>
      <c r="J3" s="5">
        <v>0</v>
      </c>
      <c r="K3" t="s">
        <v>30</v>
      </c>
      <c r="L3" t="s">
        <v>31</v>
      </c>
      <c r="M3">
        <v>1027882</v>
      </c>
      <c r="N3">
        <v>0.59</v>
      </c>
      <c r="O3" s="1">
        <v>43889</v>
      </c>
      <c r="P3" s="1">
        <v>43889</v>
      </c>
      <c r="Q3" s="1">
        <v>43894</v>
      </c>
      <c r="R3" t="s">
        <v>35</v>
      </c>
      <c r="Y3" t="s">
        <v>36</v>
      </c>
      <c r="Z3" s="1">
        <v>43895</v>
      </c>
      <c r="AA3" s="1" t="s">
        <v>145</v>
      </c>
      <c r="AB3" s="4">
        <f t="shared" ref="AB3:AB66" si="0">J3/I3</f>
        <v>0</v>
      </c>
    </row>
    <row r="4" spans="1:28" x14ac:dyDescent="0.25">
      <c r="A4">
        <v>524208</v>
      </c>
      <c r="B4" t="s">
        <v>26</v>
      </c>
      <c r="C4" t="s">
        <v>37</v>
      </c>
      <c r="D4" t="s">
        <v>28</v>
      </c>
      <c r="E4" t="s">
        <v>29</v>
      </c>
      <c r="F4">
        <v>3630493</v>
      </c>
      <c r="G4">
        <v>2.08</v>
      </c>
      <c r="H4" t="s">
        <v>29</v>
      </c>
      <c r="I4" s="5">
        <v>1080668</v>
      </c>
      <c r="J4" s="5">
        <v>0</v>
      </c>
      <c r="K4" t="s">
        <v>38</v>
      </c>
      <c r="L4" t="s">
        <v>31</v>
      </c>
      <c r="M4">
        <v>4711161</v>
      </c>
      <c r="N4">
        <v>2.7</v>
      </c>
      <c r="O4" s="1">
        <v>43889</v>
      </c>
      <c r="P4" s="1">
        <v>43889</v>
      </c>
      <c r="Q4" s="1">
        <v>43894</v>
      </c>
      <c r="R4" t="s">
        <v>35</v>
      </c>
      <c r="Y4" t="s">
        <v>36</v>
      </c>
      <c r="Z4" s="1">
        <v>43895</v>
      </c>
      <c r="AA4" s="1" t="s">
        <v>145</v>
      </c>
      <c r="AB4" s="4">
        <f t="shared" si="0"/>
        <v>0</v>
      </c>
    </row>
    <row r="5" spans="1:28" x14ac:dyDescent="0.25">
      <c r="A5">
        <v>524208</v>
      </c>
      <c r="B5" t="s">
        <v>26</v>
      </c>
      <c r="C5" t="s">
        <v>37</v>
      </c>
      <c r="D5" t="s">
        <v>28</v>
      </c>
      <c r="E5" t="s">
        <v>29</v>
      </c>
      <c r="F5">
        <v>3651796</v>
      </c>
      <c r="G5">
        <v>2.1</v>
      </c>
      <c r="H5" t="s">
        <v>29</v>
      </c>
      <c r="I5" s="5">
        <v>21303</v>
      </c>
      <c r="J5" s="5">
        <v>22272767</v>
      </c>
      <c r="K5" t="s">
        <v>30</v>
      </c>
      <c r="L5" t="s">
        <v>31</v>
      </c>
      <c r="M5">
        <v>3630493</v>
      </c>
      <c r="N5">
        <v>2.08</v>
      </c>
      <c r="O5" s="1">
        <v>43885</v>
      </c>
      <c r="P5" s="1">
        <v>43885</v>
      </c>
      <c r="Q5" s="1">
        <v>43893</v>
      </c>
      <c r="R5" t="s">
        <v>32</v>
      </c>
      <c r="Y5" t="s">
        <v>33</v>
      </c>
      <c r="Z5" s="1">
        <v>43894</v>
      </c>
      <c r="AA5" s="1" t="s">
        <v>145</v>
      </c>
      <c r="AB5" s="4">
        <f t="shared" si="0"/>
        <v>1045.5225555086138</v>
      </c>
    </row>
    <row r="6" spans="1:28" x14ac:dyDescent="0.25">
      <c r="A6">
        <v>524208</v>
      </c>
      <c r="B6" t="s">
        <v>26</v>
      </c>
      <c r="C6" t="s">
        <v>39</v>
      </c>
      <c r="D6" t="s">
        <v>40</v>
      </c>
      <c r="E6" t="s">
        <v>29</v>
      </c>
      <c r="F6">
        <v>749365</v>
      </c>
      <c r="G6">
        <v>0.43</v>
      </c>
      <c r="H6" t="s">
        <v>29</v>
      </c>
      <c r="I6" s="5">
        <v>25000</v>
      </c>
      <c r="J6" s="5">
        <v>25385831</v>
      </c>
      <c r="K6" t="s">
        <v>30</v>
      </c>
      <c r="L6" t="s">
        <v>31</v>
      </c>
      <c r="M6">
        <v>724365</v>
      </c>
      <c r="N6">
        <v>0.42</v>
      </c>
      <c r="O6" s="1">
        <v>43887</v>
      </c>
      <c r="P6" s="1">
        <v>43887</v>
      </c>
      <c r="Q6" s="1">
        <v>43889</v>
      </c>
      <c r="R6" t="s">
        <v>32</v>
      </c>
      <c r="Y6" t="s">
        <v>33</v>
      </c>
      <c r="Z6" s="1">
        <v>43893</v>
      </c>
      <c r="AA6" s="1" t="s">
        <v>145</v>
      </c>
      <c r="AB6" s="4">
        <f t="shared" si="0"/>
        <v>1015.43324</v>
      </c>
    </row>
    <row r="7" spans="1:28" x14ac:dyDescent="0.25">
      <c r="A7">
        <v>524208</v>
      </c>
      <c r="B7" t="s">
        <v>26</v>
      </c>
      <c r="C7" t="s">
        <v>39</v>
      </c>
      <c r="D7" t="s">
        <v>40</v>
      </c>
      <c r="E7" t="s">
        <v>29</v>
      </c>
      <c r="F7">
        <v>724365</v>
      </c>
      <c r="G7">
        <v>0.42</v>
      </c>
      <c r="H7" t="s">
        <v>29</v>
      </c>
      <c r="I7" s="5">
        <v>3500</v>
      </c>
      <c r="J7" s="5">
        <v>3559783</v>
      </c>
      <c r="K7" t="s">
        <v>30</v>
      </c>
      <c r="L7" t="s">
        <v>31</v>
      </c>
      <c r="M7">
        <v>720865</v>
      </c>
      <c r="N7">
        <v>0.41</v>
      </c>
      <c r="O7" s="1">
        <v>43888</v>
      </c>
      <c r="P7" s="1">
        <v>43888</v>
      </c>
      <c r="Q7" s="1">
        <v>43892</v>
      </c>
      <c r="R7" t="s">
        <v>32</v>
      </c>
      <c r="Y7" t="s">
        <v>33</v>
      </c>
      <c r="Z7" s="1">
        <v>43893</v>
      </c>
      <c r="AA7" s="1" t="s">
        <v>145</v>
      </c>
      <c r="AB7" s="4">
        <f t="shared" si="0"/>
        <v>1017.0808571428571</v>
      </c>
    </row>
    <row r="8" spans="1:28" x14ac:dyDescent="0.25">
      <c r="A8">
        <v>524208</v>
      </c>
      <c r="B8" t="s">
        <v>26</v>
      </c>
      <c r="C8" t="s">
        <v>41</v>
      </c>
      <c r="D8" t="s">
        <v>40</v>
      </c>
      <c r="E8" t="s">
        <v>29</v>
      </c>
      <c r="F8">
        <v>6378988</v>
      </c>
      <c r="G8">
        <v>3.66</v>
      </c>
      <c r="H8" t="s">
        <v>29</v>
      </c>
      <c r="I8" s="5">
        <v>7000</v>
      </c>
      <c r="J8" s="5">
        <v>6913883</v>
      </c>
      <c r="K8" t="s">
        <v>30</v>
      </c>
      <c r="L8" t="s">
        <v>31</v>
      </c>
      <c r="M8">
        <v>6371988</v>
      </c>
      <c r="N8">
        <v>3.66</v>
      </c>
      <c r="O8" s="1">
        <v>43892</v>
      </c>
      <c r="P8" s="1">
        <v>43892</v>
      </c>
      <c r="Q8" s="1">
        <v>43893</v>
      </c>
      <c r="R8" t="s">
        <v>32</v>
      </c>
      <c r="Y8" t="s">
        <v>33</v>
      </c>
      <c r="Z8" s="1">
        <v>43893</v>
      </c>
      <c r="AA8" s="1" t="s">
        <v>145</v>
      </c>
      <c r="AB8" s="4">
        <f t="shared" si="0"/>
        <v>987.69757142857145</v>
      </c>
    </row>
    <row r="9" spans="1:28" x14ac:dyDescent="0.25">
      <c r="A9">
        <v>524208</v>
      </c>
      <c r="B9" t="s">
        <v>26</v>
      </c>
      <c r="C9" t="s">
        <v>27</v>
      </c>
      <c r="D9" t="s">
        <v>28</v>
      </c>
      <c r="E9" t="s">
        <v>29</v>
      </c>
      <c r="F9">
        <v>822005</v>
      </c>
      <c r="G9">
        <v>0.47</v>
      </c>
      <c r="H9" t="s">
        <v>29</v>
      </c>
      <c r="I9" s="5">
        <v>5000</v>
      </c>
      <c r="J9" s="5">
        <v>4911398</v>
      </c>
      <c r="K9" t="s">
        <v>30</v>
      </c>
      <c r="L9" t="s">
        <v>31</v>
      </c>
      <c r="M9">
        <v>817005</v>
      </c>
      <c r="N9">
        <v>0.47</v>
      </c>
      <c r="O9" s="1">
        <v>43889</v>
      </c>
      <c r="P9" s="1">
        <v>43889</v>
      </c>
      <c r="Q9" s="1">
        <v>43892</v>
      </c>
      <c r="R9" t="s">
        <v>32</v>
      </c>
      <c r="Y9" t="s">
        <v>33</v>
      </c>
      <c r="Z9" s="1">
        <v>43892</v>
      </c>
      <c r="AA9" s="1" t="s">
        <v>145</v>
      </c>
      <c r="AB9" s="4">
        <f t="shared" si="0"/>
        <v>982.27959999999996</v>
      </c>
    </row>
    <row r="10" spans="1:28" x14ac:dyDescent="0.25">
      <c r="A10">
        <v>524208</v>
      </c>
      <c r="B10" t="s">
        <v>26</v>
      </c>
      <c r="C10" t="s">
        <v>41</v>
      </c>
      <c r="D10" t="s">
        <v>40</v>
      </c>
      <c r="E10" t="s">
        <v>29</v>
      </c>
      <c r="F10">
        <v>6388988</v>
      </c>
      <c r="G10">
        <v>3.67</v>
      </c>
      <c r="H10" t="s">
        <v>29</v>
      </c>
      <c r="I10" s="5">
        <v>10000</v>
      </c>
      <c r="J10" s="5">
        <v>9822621</v>
      </c>
      <c r="K10" t="s">
        <v>30</v>
      </c>
      <c r="L10" t="s">
        <v>31</v>
      </c>
      <c r="M10">
        <v>6378988</v>
      </c>
      <c r="N10">
        <v>3.66</v>
      </c>
      <c r="O10" s="1">
        <v>43889</v>
      </c>
      <c r="P10" s="1">
        <v>43889</v>
      </c>
      <c r="Q10" s="1">
        <v>43892</v>
      </c>
      <c r="R10" t="s">
        <v>32</v>
      </c>
      <c r="Y10" t="s">
        <v>33</v>
      </c>
      <c r="Z10" s="1">
        <v>43892</v>
      </c>
      <c r="AA10" s="1" t="s">
        <v>145</v>
      </c>
      <c r="AB10" s="4">
        <f t="shared" si="0"/>
        <v>982.26210000000003</v>
      </c>
    </row>
    <row r="11" spans="1:28" x14ac:dyDescent="0.25">
      <c r="A11">
        <v>524208</v>
      </c>
      <c r="B11" t="s">
        <v>26</v>
      </c>
      <c r="C11" t="s">
        <v>42</v>
      </c>
      <c r="D11" t="s">
        <v>40</v>
      </c>
      <c r="E11" t="s">
        <v>29</v>
      </c>
      <c r="F11">
        <v>6963668</v>
      </c>
      <c r="G11">
        <v>4</v>
      </c>
      <c r="H11" t="s">
        <v>29</v>
      </c>
      <c r="I11" s="5">
        <v>2476</v>
      </c>
      <c r="J11" s="5">
        <v>2468013</v>
      </c>
      <c r="K11" t="s">
        <v>30</v>
      </c>
      <c r="L11" t="s">
        <v>31</v>
      </c>
      <c r="M11">
        <v>6961192</v>
      </c>
      <c r="N11">
        <v>4</v>
      </c>
      <c r="O11" s="1">
        <v>43888</v>
      </c>
      <c r="P11" s="1">
        <v>43888</v>
      </c>
      <c r="Q11" s="1">
        <v>43889</v>
      </c>
      <c r="R11" t="s">
        <v>32</v>
      </c>
      <c r="Y11" t="s">
        <v>33</v>
      </c>
      <c r="Z11" s="1">
        <v>43892</v>
      </c>
      <c r="AA11" s="1" t="s">
        <v>145</v>
      </c>
      <c r="AB11" s="4">
        <f t="shared" si="0"/>
        <v>996.77423263327944</v>
      </c>
    </row>
    <row r="12" spans="1:28" x14ac:dyDescent="0.25">
      <c r="A12">
        <v>524208</v>
      </c>
      <c r="B12" t="s">
        <v>26</v>
      </c>
      <c r="C12" t="s">
        <v>42</v>
      </c>
      <c r="D12" t="s">
        <v>40</v>
      </c>
      <c r="E12" t="s">
        <v>29</v>
      </c>
      <c r="F12">
        <v>6983668</v>
      </c>
      <c r="G12">
        <v>4.01</v>
      </c>
      <c r="H12" t="s">
        <v>29</v>
      </c>
      <c r="I12" s="5">
        <v>20000</v>
      </c>
      <c r="J12" s="5">
        <v>20227495</v>
      </c>
      <c r="K12" t="s">
        <v>30</v>
      </c>
      <c r="L12" t="s">
        <v>31</v>
      </c>
      <c r="M12">
        <v>6963668</v>
      </c>
      <c r="N12">
        <v>4</v>
      </c>
      <c r="O12" s="1">
        <v>43887</v>
      </c>
      <c r="P12" s="1">
        <v>43887</v>
      </c>
      <c r="Q12" s="1">
        <v>43889</v>
      </c>
      <c r="R12" t="s">
        <v>32</v>
      </c>
      <c r="Y12" t="s">
        <v>33</v>
      </c>
      <c r="Z12" s="1">
        <v>43892</v>
      </c>
      <c r="AA12" s="1" t="s">
        <v>145</v>
      </c>
      <c r="AB12" s="4">
        <f t="shared" si="0"/>
        <v>1011.3747499999999</v>
      </c>
    </row>
    <row r="13" spans="1:28" x14ac:dyDescent="0.25">
      <c r="A13">
        <v>524208</v>
      </c>
      <c r="B13" t="s">
        <v>26</v>
      </c>
      <c r="C13" t="s">
        <v>42</v>
      </c>
      <c r="D13" t="s">
        <v>40</v>
      </c>
      <c r="E13" t="s">
        <v>29</v>
      </c>
      <c r="F13">
        <v>7003668</v>
      </c>
      <c r="G13">
        <v>4.0199999999999996</v>
      </c>
      <c r="H13" t="s">
        <v>29</v>
      </c>
      <c r="I13" s="5">
        <v>20000</v>
      </c>
      <c r="J13" s="5">
        <v>20332556</v>
      </c>
      <c r="K13" t="s">
        <v>30</v>
      </c>
      <c r="L13" t="s">
        <v>31</v>
      </c>
      <c r="M13">
        <v>6983668</v>
      </c>
      <c r="N13">
        <v>4.01</v>
      </c>
      <c r="O13" s="1">
        <v>43886</v>
      </c>
      <c r="P13" s="1">
        <v>43886</v>
      </c>
      <c r="Q13" s="1">
        <v>43888</v>
      </c>
      <c r="R13" t="s">
        <v>32</v>
      </c>
      <c r="Y13" t="s">
        <v>33</v>
      </c>
      <c r="Z13" s="1">
        <v>43889</v>
      </c>
      <c r="AA13" s="1" t="s">
        <v>145</v>
      </c>
      <c r="AB13" s="4">
        <f t="shared" si="0"/>
        <v>1016.6278</v>
      </c>
    </row>
    <row r="14" spans="1:28" x14ac:dyDescent="0.25">
      <c r="A14">
        <v>524208</v>
      </c>
      <c r="B14" t="s">
        <v>26</v>
      </c>
      <c r="C14" t="s">
        <v>43</v>
      </c>
      <c r="D14" t="s">
        <v>40</v>
      </c>
      <c r="E14" t="s">
        <v>29</v>
      </c>
      <c r="F14">
        <v>244800</v>
      </c>
      <c r="G14">
        <v>0.14000000000000001</v>
      </c>
      <c r="H14" t="s">
        <v>29</v>
      </c>
      <c r="I14" s="5">
        <v>9000</v>
      </c>
      <c r="J14" s="5">
        <v>9101951</v>
      </c>
      <c r="K14" t="s">
        <v>30</v>
      </c>
      <c r="L14" t="s">
        <v>31</v>
      </c>
      <c r="M14">
        <v>235800</v>
      </c>
      <c r="N14">
        <v>0.14000000000000001</v>
      </c>
      <c r="O14" s="1">
        <v>43887</v>
      </c>
      <c r="P14" s="1">
        <v>43887</v>
      </c>
      <c r="Q14" s="1">
        <v>43888</v>
      </c>
      <c r="R14" t="s">
        <v>32</v>
      </c>
      <c r="Y14" t="s">
        <v>33</v>
      </c>
      <c r="Z14" s="1">
        <v>43889</v>
      </c>
      <c r="AA14" s="1" t="s">
        <v>145</v>
      </c>
      <c r="AB14" s="4">
        <f t="shared" si="0"/>
        <v>1011.3278888888889</v>
      </c>
    </row>
    <row r="15" spans="1:28" x14ac:dyDescent="0.25">
      <c r="A15">
        <v>524208</v>
      </c>
      <c r="B15" t="s">
        <v>26</v>
      </c>
      <c r="C15" t="s">
        <v>27</v>
      </c>
      <c r="D15" t="s">
        <v>28</v>
      </c>
      <c r="E15" t="s">
        <v>29</v>
      </c>
      <c r="F15">
        <v>834253</v>
      </c>
      <c r="G15">
        <v>0.48</v>
      </c>
      <c r="H15" t="s">
        <v>29</v>
      </c>
      <c r="I15" s="5">
        <v>12248</v>
      </c>
      <c r="J15" s="5">
        <v>12295149</v>
      </c>
      <c r="K15" t="s">
        <v>30</v>
      </c>
      <c r="L15" t="s">
        <v>31</v>
      </c>
      <c r="M15">
        <v>822005</v>
      </c>
      <c r="N15">
        <v>0.47</v>
      </c>
      <c r="O15" s="1">
        <v>43881</v>
      </c>
      <c r="P15" s="1">
        <v>43881</v>
      </c>
      <c r="Q15" s="1">
        <v>43885</v>
      </c>
      <c r="R15" t="s">
        <v>32</v>
      </c>
      <c r="Y15" t="s">
        <v>33</v>
      </c>
      <c r="Z15" s="1">
        <v>43887</v>
      </c>
      <c r="AA15" s="1" t="s">
        <v>145</v>
      </c>
      <c r="AB15" s="4">
        <f t="shared" si="0"/>
        <v>1003.8495264532985</v>
      </c>
    </row>
    <row r="16" spans="1:28" x14ac:dyDescent="0.25">
      <c r="A16">
        <v>524208</v>
      </c>
      <c r="B16" t="s">
        <v>26</v>
      </c>
      <c r="C16" t="s">
        <v>44</v>
      </c>
      <c r="D16" t="s">
        <v>40</v>
      </c>
      <c r="E16" t="s">
        <v>29</v>
      </c>
      <c r="F16">
        <v>122703</v>
      </c>
      <c r="G16">
        <v>7.0000000000000007E-2</v>
      </c>
      <c r="H16" t="s">
        <v>29</v>
      </c>
      <c r="I16" s="5">
        <v>2864</v>
      </c>
      <c r="J16" s="5">
        <v>2866596</v>
      </c>
      <c r="K16" t="s">
        <v>30</v>
      </c>
      <c r="L16" t="s">
        <v>31</v>
      </c>
      <c r="M16">
        <v>119839</v>
      </c>
      <c r="N16">
        <v>7.0000000000000007E-2</v>
      </c>
      <c r="O16" s="1">
        <v>43880</v>
      </c>
      <c r="P16" s="1">
        <v>43880</v>
      </c>
      <c r="Q16" s="1">
        <v>43885</v>
      </c>
      <c r="R16" t="s">
        <v>32</v>
      </c>
      <c r="Y16" t="s">
        <v>33</v>
      </c>
      <c r="Z16" s="1">
        <v>43887</v>
      </c>
      <c r="AA16" s="1" t="s">
        <v>145</v>
      </c>
      <c r="AB16" s="4">
        <f t="shared" si="0"/>
        <v>1000.9064245810056</v>
      </c>
    </row>
    <row r="17" spans="1:28" x14ac:dyDescent="0.25">
      <c r="A17">
        <v>524208</v>
      </c>
      <c r="B17" t="s">
        <v>26</v>
      </c>
      <c r="C17" t="s">
        <v>44</v>
      </c>
      <c r="D17" t="s">
        <v>40</v>
      </c>
      <c r="E17" t="s">
        <v>29</v>
      </c>
      <c r="F17">
        <v>119839</v>
      </c>
      <c r="G17">
        <v>7.0000000000000007E-2</v>
      </c>
      <c r="H17" t="s">
        <v>29</v>
      </c>
      <c r="I17" s="5">
        <v>27839</v>
      </c>
      <c r="J17" s="5">
        <v>28296026</v>
      </c>
      <c r="K17" t="s">
        <v>30</v>
      </c>
      <c r="L17" t="s">
        <v>31</v>
      </c>
      <c r="M17">
        <v>92000</v>
      </c>
      <c r="N17">
        <v>0.05</v>
      </c>
      <c r="O17" s="1">
        <v>43881</v>
      </c>
      <c r="P17" s="1">
        <v>43881</v>
      </c>
      <c r="Q17" s="1">
        <v>43885</v>
      </c>
      <c r="R17" t="s">
        <v>32</v>
      </c>
      <c r="Y17" t="s">
        <v>33</v>
      </c>
      <c r="Z17" s="1">
        <v>43887</v>
      </c>
      <c r="AA17" s="1" t="s">
        <v>145</v>
      </c>
      <c r="AB17" s="4">
        <f t="shared" si="0"/>
        <v>1016.4167534753403</v>
      </c>
    </row>
    <row r="18" spans="1:28" x14ac:dyDescent="0.25">
      <c r="A18">
        <v>524208</v>
      </c>
      <c r="B18" t="s">
        <v>26</v>
      </c>
      <c r="C18" t="s">
        <v>39</v>
      </c>
      <c r="D18" t="s">
        <v>40</v>
      </c>
      <c r="E18" t="s">
        <v>29</v>
      </c>
      <c r="F18">
        <v>762475</v>
      </c>
      <c r="G18">
        <v>0.44</v>
      </c>
      <c r="H18" t="s">
        <v>29</v>
      </c>
      <c r="I18" s="5">
        <v>5000</v>
      </c>
      <c r="J18" s="5">
        <v>5150834</v>
      </c>
      <c r="K18" t="s">
        <v>30</v>
      </c>
      <c r="L18" t="s">
        <v>31</v>
      </c>
      <c r="M18">
        <v>757475</v>
      </c>
      <c r="N18">
        <v>0.43</v>
      </c>
      <c r="O18" s="1">
        <v>43881</v>
      </c>
      <c r="P18" s="1">
        <v>43881</v>
      </c>
      <c r="Q18" s="1">
        <v>43886</v>
      </c>
      <c r="R18" t="s">
        <v>32</v>
      </c>
      <c r="Y18" t="s">
        <v>33</v>
      </c>
      <c r="Z18" s="1">
        <v>43887</v>
      </c>
      <c r="AA18" s="1" t="s">
        <v>145</v>
      </c>
      <c r="AB18" s="4">
        <f t="shared" si="0"/>
        <v>1030.1668</v>
      </c>
    </row>
    <row r="19" spans="1:28" x14ac:dyDescent="0.25">
      <c r="A19">
        <v>524208</v>
      </c>
      <c r="B19" t="s">
        <v>26</v>
      </c>
      <c r="C19" t="s">
        <v>39</v>
      </c>
      <c r="D19" t="s">
        <v>40</v>
      </c>
      <c r="E19" t="s">
        <v>29</v>
      </c>
      <c r="F19">
        <v>757475</v>
      </c>
      <c r="G19">
        <v>0.43</v>
      </c>
      <c r="H19" t="s">
        <v>29</v>
      </c>
      <c r="I19" s="5">
        <v>7000</v>
      </c>
      <c r="J19" s="5">
        <v>7313474</v>
      </c>
      <c r="K19" t="s">
        <v>30</v>
      </c>
      <c r="L19" t="s">
        <v>31</v>
      </c>
      <c r="M19">
        <v>750475</v>
      </c>
      <c r="N19">
        <v>0.43</v>
      </c>
      <c r="O19" s="1">
        <v>43885</v>
      </c>
      <c r="P19" s="1">
        <v>43885</v>
      </c>
      <c r="Q19" s="1">
        <v>43886</v>
      </c>
      <c r="R19" t="s">
        <v>32</v>
      </c>
      <c r="Y19" t="s">
        <v>33</v>
      </c>
      <c r="Z19" s="1">
        <v>43887</v>
      </c>
      <c r="AA19" s="1" t="s">
        <v>145</v>
      </c>
      <c r="AB19" s="4">
        <f t="shared" si="0"/>
        <v>1044.7819999999999</v>
      </c>
    </row>
    <row r="20" spans="1:28" x14ac:dyDescent="0.25">
      <c r="A20">
        <v>524208</v>
      </c>
      <c r="B20" t="s">
        <v>26</v>
      </c>
      <c r="C20" t="s">
        <v>39</v>
      </c>
      <c r="D20" t="s">
        <v>40</v>
      </c>
      <c r="E20" t="s">
        <v>29</v>
      </c>
      <c r="F20">
        <v>750475</v>
      </c>
      <c r="G20">
        <v>0.43</v>
      </c>
      <c r="H20" t="s">
        <v>29</v>
      </c>
      <c r="I20" s="5">
        <v>1110</v>
      </c>
      <c r="J20" s="5">
        <v>1143412</v>
      </c>
      <c r="K20" t="s">
        <v>30</v>
      </c>
      <c r="L20" t="s">
        <v>31</v>
      </c>
      <c r="M20">
        <v>749365</v>
      </c>
      <c r="N20">
        <v>0.43</v>
      </c>
      <c r="O20" s="1">
        <v>43886</v>
      </c>
      <c r="P20" s="1">
        <v>43886</v>
      </c>
      <c r="Q20" s="1">
        <v>43887</v>
      </c>
      <c r="R20" t="s">
        <v>32</v>
      </c>
      <c r="Y20" t="s">
        <v>33</v>
      </c>
      <c r="Z20" s="1">
        <v>43887</v>
      </c>
      <c r="AA20" s="1" t="s">
        <v>145</v>
      </c>
      <c r="AB20" s="4">
        <f t="shared" si="0"/>
        <v>1030.1009009009008</v>
      </c>
    </row>
    <row r="21" spans="1:28" x14ac:dyDescent="0.25">
      <c r="A21">
        <v>524208</v>
      </c>
      <c r="B21" t="s">
        <v>26</v>
      </c>
      <c r="C21" t="s">
        <v>44</v>
      </c>
      <c r="D21" t="s">
        <v>40</v>
      </c>
      <c r="E21" t="s">
        <v>29</v>
      </c>
      <c r="F21">
        <v>132990</v>
      </c>
      <c r="G21">
        <v>0.08</v>
      </c>
      <c r="H21" t="s">
        <v>29</v>
      </c>
      <c r="I21" s="5">
        <v>10287</v>
      </c>
      <c r="J21" s="5">
        <v>10176113</v>
      </c>
      <c r="K21" t="s">
        <v>30</v>
      </c>
      <c r="L21" t="s">
        <v>31</v>
      </c>
      <c r="M21">
        <v>122703</v>
      </c>
      <c r="N21">
        <v>7.0000000000000007E-2</v>
      </c>
      <c r="O21" s="1">
        <v>43878</v>
      </c>
      <c r="P21" s="1">
        <v>43878</v>
      </c>
      <c r="Q21" s="1">
        <v>43880</v>
      </c>
      <c r="R21" t="s">
        <v>32</v>
      </c>
      <c r="Y21" t="s">
        <v>33</v>
      </c>
      <c r="Z21" s="1">
        <v>43881</v>
      </c>
      <c r="AA21" s="1" t="s">
        <v>145</v>
      </c>
      <c r="AB21" s="4">
        <f t="shared" si="0"/>
        <v>989.22066686108678</v>
      </c>
    </row>
    <row r="22" spans="1:28" x14ac:dyDescent="0.25">
      <c r="A22">
        <v>524208</v>
      </c>
      <c r="B22" t="s">
        <v>26</v>
      </c>
      <c r="C22" t="s">
        <v>39</v>
      </c>
      <c r="D22" t="s">
        <v>40</v>
      </c>
      <c r="E22" t="s">
        <v>29</v>
      </c>
      <c r="F22">
        <v>768098</v>
      </c>
      <c r="G22">
        <v>0.44</v>
      </c>
      <c r="H22" t="s">
        <v>29</v>
      </c>
      <c r="I22" s="5">
        <v>3323</v>
      </c>
      <c r="J22" s="5">
        <v>3360756</v>
      </c>
      <c r="K22" t="s">
        <v>30</v>
      </c>
      <c r="L22" t="s">
        <v>31</v>
      </c>
      <c r="M22">
        <v>764775</v>
      </c>
      <c r="N22">
        <v>0.44</v>
      </c>
      <c r="O22" s="1">
        <v>43878</v>
      </c>
      <c r="P22" s="1">
        <v>43878</v>
      </c>
      <c r="Q22" s="1">
        <v>43880</v>
      </c>
      <c r="R22" t="s">
        <v>32</v>
      </c>
      <c r="Y22" t="s">
        <v>33</v>
      </c>
      <c r="Z22" s="1">
        <v>43881</v>
      </c>
      <c r="AA22" s="1" t="s">
        <v>145</v>
      </c>
      <c r="AB22" s="4">
        <f t="shared" si="0"/>
        <v>1011.362022269034</v>
      </c>
    </row>
    <row r="23" spans="1:28" x14ac:dyDescent="0.25">
      <c r="A23">
        <v>524208</v>
      </c>
      <c r="B23" t="s">
        <v>26</v>
      </c>
      <c r="C23" t="s">
        <v>39</v>
      </c>
      <c r="D23" t="s">
        <v>40</v>
      </c>
      <c r="E23" t="s">
        <v>29</v>
      </c>
      <c r="F23">
        <v>764775</v>
      </c>
      <c r="G23">
        <v>0.44</v>
      </c>
      <c r="H23" t="s">
        <v>29</v>
      </c>
      <c r="I23" s="5">
        <v>2300</v>
      </c>
      <c r="J23" s="5">
        <v>2270822</v>
      </c>
      <c r="K23" t="s">
        <v>30</v>
      </c>
      <c r="L23" t="s">
        <v>31</v>
      </c>
      <c r="M23">
        <v>762475</v>
      </c>
      <c r="N23">
        <v>0.44</v>
      </c>
      <c r="O23" s="1">
        <v>43879</v>
      </c>
      <c r="P23" s="1">
        <v>43879</v>
      </c>
      <c r="Q23" s="1">
        <v>43880</v>
      </c>
      <c r="R23" t="s">
        <v>32</v>
      </c>
      <c r="Y23" t="s">
        <v>33</v>
      </c>
      <c r="Z23" s="1">
        <v>43881</v>
      </c>
      <c r="AA23" s="1" t="s">
        <v>145</v>
      </c>
      <c r="AB23" s="4">
        <f t="shared" si="0"/>
        <v>987.31391304347824</v>
      </c>
    </row>
    <row r="24" spans="1:28" x14ac:dyDescent="0.25">
      <c r="A24">
        <v>524208</v>
      </c>
      <c r="B24" t="s">
        <v>26</v>
      </c>
      <c r="C24" t="s">
        <v>27</v>
      </c>
      <c r="D24" t="s">
        <v>28</v>
      </c>
      <c r="E24" t="s">
        <v>29</v>
      </c>
      <c r="F24">
        <v>852005</v>
      </c>
      <c r="G24">
        <v>0.49</v>
      </c>
      <c r="H24" t="s">
        <v>29</v>
      </c>
      <c r="I24" s="5">
        <v>17752</v>
      </c>
      <c r="J24" s="5">
        <v>17734073</v>
      </c>
      <c r="K24" t="s">
        <v>30</v>
      </c>
      <c r="L24" t="s">
        <v>31</v>
      </c>
      <c r="M24">
        <v>834253</v>
      </c>
      <c r="N24">
        <v>0.48</v>
      </c>
      <c r="O24" s="1">
        <v>43880</v>
      </c>
      <c r="P24" s="1">
        <v>43880</v>
      </c>
      <c r="Q24" s="1">
        <v>43881</v>
      </c>
      <c r="R24" t="s">
        <v>32</v>
      </c>
      <c r="Y24" t="s">
        <v>33</v>
      </c>
      <c r="Z24" s="1">
        <v>43881</v>
      </c>
      <c r="AA24" s="1" t="s">
        <v>145</v>
      </c>
      <c r="AB24" s="4">
        <f t="shared" si="0"/>
        <v>998.99014195583595</v>
      </c>
    </row>
    <row r="25" spans="1:28" x14ac:dyDescent="0.25">
      <c r="A25">
        <v>524208</v>
      </c>
      <c r="B25" t="s">
        <v>26</v>
      </c>
      <c r="C25" t="s">
        <v>37</v>
      </c>
      <c r="D25" t="s">
        <v>28</v>
      </c>
      <c r="E25" t="s">
        <v>29</v>
      </c>
      <c r="F25">
        <v>3721796</v>
      </c>
      <c r="G25">
        <v>2.14</v>
      </c>
      <c r="H25" t="s">
        <v>29</v>
      </c>
      <c r="I25" s="5">
        <v>70000</v>
      </c>
      <c r="J25" s="5">
        <v>0</v>
      </c>
      <c r="K25" t="s">
        <v>30</v>
      </c>
      <c r="L25" t="s">
        <v>31</v>
      </c>
      <c r="M25">
        <v>3651796</v>
      </c>
      <c r="N25">
        <v>2.1</v>
      </c>
      <c r="O25" s="1">
        <v>43830</v>
      </c>
      <c r="P25" s="1">
        <v>43830</v>
      </c>
      <c r="Q25" s="1">
        <v>43833</v>
      </c>
      <c r="R25" t="s">
        <v>35</v>
      </c>
      <c r="Y25" t="s">
        <v>36</v>
      </c>
      <c r="Z25" s="1">
        <v>43837</v>
      </c>
      <c r="AA25" s="1" t="s">
        <v>145</v>
      </c>
      <c r="AB25" s="4">
        <f t="shared" si="0"/>
        <v>0</v>
      </c>
    </row>
    <row r="26" spans="1:28" x14ac:dyDescent="0.25">
      <c r="A26">
        <v>524208</v>
      </c>
      <c r="B26" t="s">
        <v>26</v>
      </c>
      <c r="C26" t="s">
        <v>45</v>
      </c>
      <c r="D26" t="s">
        <v>28</v>
      </c>
      <c r="E26" t="s">
        <v>29</v>
      </c>
      <c r="F26">
        <v>444792</v>
      </c>
      <c r="G26">
        <v>0.26</v>
      </c>
      <c r="H26" t="s">
        <v>29</v>
      </c>
      <c r="I26" s="5">
        <v>70000</v>
      </c>
      <c r="J26" s="5">
        <v>0</v>
      </c>
      <c r="K26" t="s">
        <v>38</v>
      </c>
      <c r="L26" t="s">
        <v>31</v>
      </c>
      <c r="M26">
        <v>514792</v>
      </c>
      <c r="N26">
        <v>0.3</v>
      </c>
      <c r="O26" s="1">
        <v>43830</v>
      </c>
      <c r="P26" s="1">
        <v>43830</v>
      </c>
      <c r="Q26" s="1">
        <v>43833</v>
      </c>
      <c r="R26" t="s">
        <v>35</v>
      </c>
      <c r="Y26" t="s">
        <v>36</v>
      </c>
      <c r="Z26" s="1">
        <v>43837</v>
      </c>
      <c r="AA26" s="1" t="s">
        <v>145</v>
      </c>
      <c r="AB26" s="4">
        <f t="shared" si="0"/>
        <v>0</v>
      </c>
    </row>
    <row r="27" spans="1:28" x14ac:dyDescent="0.25">
      <c r="A27">
        <v>524208</v>
      </c>
      <c r="B27" t="s">
        <v>26</v>
      </c>
      <c r="C27" t="s">
        <v>27</v>
      </c>
      <c r="D27" t="s">
        <v>28</v>
      </c>
      <c r="E27" t="s">
        <v>29</v>
      </c>
      <c r="F27">
        <v>865005</v>
      </c>
      <c r="G27">
        <v>0.5</v>
      </c>
      <c r="H27" t="s">
        <v>29</v>
      </c>
      <c r="I27" s="5">
        <v>13000</v>
      </c>
      <c r="J27" s="5">
        <v>10877086</v>
      </c>
      <c r="K27" t="s">
        <v>30</v>
      </c>
      <c r="L27" t="s">
        <v>31</v>
      </c>
      <c r="M27">
        <v>852005</v>
      </c>
      <c r="N27">
        <v>0.49</v>
      </c>
      <c r="O27" s="1">
        <v>43830</v>
      </c>
      <c r="P27" s="1">
        <v>43830</v>
      </c>
      <c r="Q27" s="1">
        <v>43833</v>
      </c>
      <c r="R27" t="s">
        <v>32</v>
      </c>
      <c r="Y27" t="s">
        <v>33</v>
      </c>
      <c r="Z27" s="1">
        <v>43836</v>
      </c>
      <c r="AA27" s="1" t="s">
        <v>145</v>
      </c>
      <c r="AB27" s="4">
        <f t="shared" si="0"/>
        <v>836.69892307692305</v>
      </c>
    </row>
    <row r="28" spans="1:28" x14ac:dyDescent="0.25">
      <c r="A28">
        <v>524208</v>
      </c>
      <c r="B28" t="s">
        <v>26</v>
      </c>
      <c r="C28" t="s">
        <v>46</v>
      </c>
      <c r="D28" t="s">
        <v>40</v>
      </c>
      <c r="E28" t="s">
        <v>29</v>
      </c>
      <c r="F28">
        <v>260000</v>
      </c>
      <c r="G28">
        <v>0.15</v>
      </c>
      <c r="H28" t="s">
        <v>29</v>
      </c>
      <c r="I28" s="5">
        <v>15200</v>
      </c>
      <c r="J28" s="5">
        <v>12701494</v>
      </c>
      <c r="K28" t="s">
        <v>30</v>
      </c>
      <c r="L28" t="s">
        <v>31</v>
      </c>
      <c r="M28">
        <v>244800</v>
      </c>
      <c r="N28">
        <v>0.14000000000000001</v>
      </c>
      <c r="O28" s="1">
        <v>43830</v>
      </c>
      <c r="P28" s="1">
        <v>43830</v>
      </c>
      <c r="Q28" s="1">
        <v>43832</v>
      </c>
      <c r="R28" t="s">
        <v>32</v>
      </c>
      <c r="Y28" t="s">
        <v>33</v>
      </c>
      <c r="Z28" s="1">
        <v>43832</v>
      </c>
      <c r="AA28" s="1" t="s">
        <v>145</v>
      </c>
      <c r="AB28" s="4">
        <f t="shared" si="0"/>
        <v>835.62460526315795</v>
      </c>
    </row>
    <row r="29" spans="1:28" x14ac:dyDescent="0.25">
      <c r="A29">
        <v>524208</v>
      </c>
      <c r="B29" t="s">
        <v>26</v>
      </c>
      <c r="C29" t="s">
        <v>44</v>
      </c>
      <c r="D29" t="s">
        <v>40</v>
      </c>
      <c r="E29" t="s">
        <v>29</v>
      </c>
      <c r="F29">
        <v>142990</v>
      </c>
      <c r="G29">
        <v>0.08</v>
      </c>
      <c r="H29" t="s">
        <v>29</v>
      </c>
      <c r="I29" s="5">
        <v>10000</v>
      </c>
      <c r="J29" s="5">
        <v>8202331</v>
      </c>
      <c r="K29" t="s">
        <v>30</v>
      </c>
      <c r="L29" t="s">
        <v>31</v>
      </c>
      <c r="M29">
        <v>132990</v>
      </c>
      <c r="N29">
        <v>0.08</v>
      </c>
      <c r="O29" s="1">
        <v>43830</v>
      </c>
      <c r="P29" s="1">
        <v>43830</v>
      </c>
      <c r="Q29" s="1">
        <v>43832</v>
      </c>
      <c r="R29" t="s">
        <v>32</v>
      </c>
      <c r="Y29" t="s">
        <v>33</v>
      </c>
      <c r="Z29" s="1">
        <v>43832</v>
      </c>
      <c r="AA29" s="1" t="s">
        <v>145</v>
      </c>
      <c r="AB29" s="4">
        <f t="shared" si="0"/>
        <v>820.23310000000004</v>
      </c>
    </row>
    <row r="30" spans="1:28" x14ac:dyDescent="0.25">
      <c r="A30">
        <v>524208</v>
      </c>
      <c r="B30" t="s">
        <v>26</v>
      </c>
      <c r="C30" t="s">
        <v>44</v>
      </c>
      <c r="D30" t="s">
        <v>40</v>
      </c>
      <c r="E30" t="s">
        <v>29</v>
      </c>
      <c r="F30">
        <v>152990</v>
      </c>
      <c r="G30">
        <v>0.09</v>
      </c>
      <c r="H30" t="s">
        <v>29</v>
      </c>
      <c r="I30" s="5">
        <v>10000</v>
      </c>
      <c r="J30" s="5">
        <v>8321028</v>
      </c>
      <c r="K30" t="s">
        <v>30</v>
      </c>
      <c r="L30" t="s">
        <v>31</v>
      </c>
      <c r="M30">
        <v>142990</v>
      </c>
      <c r="N30">
        <v>0.08</v>
      </c>
      <c r="O30" s="1">
        <v>43826</v>
      </c>
      <c r="P30" s="1">
        <v>43826</v>
      </c>
      <c r="Q30" s="1">
        <v>43830</v>
      </c>
      <c r="R30" t="s">
        <v>32</v>
      </c>
      <c r="Y30" t="s">
        <v>33</v>
      </c>
      <c r="Z30" s="1">
        <v>43830</v>
      </c>
      <c r="AA30" s="1" t="s">
        <v>145</v>
      </c>
      <c r="AB30" s="4">
        <f t="shared" si="0"/>
        <v>832.1028</v>
      </c>
    </row>
    <row r="31" spans="1:28" x14ac:dyDescent="0.25">
      <c r="A31">
        <v>524208</v>
      </c>
      <c r="B31" t="s">
        <v>26</v>
      </c>
      <c r="C31" t="s">
        <v>46</v>
      </c>
      <c r="D31" t="s">
        <v>40</v>
      </c>
      <c r="E31" t="s">
        <v>29</v>
      </c>
      <c r="F31">
        <v>294800</v>
      </c>
      <c r="G31">
        <v>0.17</v>
      </c>
      <c r="H31" t="s">
        <v>29</v>
      </c>
      <c r="I31" s="5">
        <v>24000</v>
      </c>
      <c r="J31" s="5">
        <v>20033759</v>
      </c>
      <c r="K31" t="s">
        <v>30</v>
      </c>
      <c r="L31" t="s">
        <v>31</v>
      </c>
      <c r="M31">
        <v>270800</v>
      </c>
      <c r="N31">
        <v>0.16</v>
      </c>
      <c r="O31" s="1">
        <v>43826</v>
      </c>
      <c r="P31" s="1">
        <v>43826</v>
      </c>
      <c r="Q31" s="1">
        <v>43830</v>
      </c>
      <c r="R31" t="s">
        <v>32</v>
      </c>
      <c r="Y31" t="s">
        <v>33</v>
      </c>
      <c r="Z31" s="1">
        <v>43830</v>
      </c>
      <c r="AA31" s="1" t="s">
        <v>145</v>
      </c>
      <c r="AB31" s="4">
        <f t="shared" si="0"/>
        <v>834.73995833333333</v>
      </c>
    </row>
    <row r="32" spans="1:28" x14ac:dyDescent="0.25">
      <c r="A32">
        <v>524208</v>
      </c>
      <c r="B32" t="s">
        <v>26</v>
      </c>
      <c r="C32" t="s">
        <v>46</v>
      </c>
      <c r="D32" t="s">
        <v>40</v>
      </c>
      <c r="E32" t="s">
        <v>29</v>
      </c>
      <c r="F32">
        <v>270800</v>
      </c>
      <c r="G32">
        <v>0.16</v>
      </c>
      <c r="H32" t="s">
        <v>29</v>
      </c>
      <c r="I32" s="5">
        <v>10800</v>
      </c>
      <c r="J32" s="5">
        <v>8983604</v>
      </c>
      <c r="K32" t="s">
        <v>30</v>
      </c>
      <c r="L32" t="s">
        <v>31</v>
      </c>
      <c r="M32">
        <v>260000</v>
      </c>
      <c r="N32">
        <v>0.15</v>
      </c>
      <c r="O32" s="1">
        <v>43829</v>
      </c>
      <c r="P32" s="1">
        <v>43829</v>
      </c>
      <c r="Q32" s="1">
        <v>43830</v>
      </c>
      <c r="R32" t="s">
        <v>32</v>
      </c>
      <c r="Y32" t="s">
        <v>33</v>
      </c>
      <c r="Z32" s="1">
        <v>43830</v>
      </c>
      <c r="AA32" s="1" t="s">
        <v>145</v>
      </c>
      <c r="AB32" s="4">
        <f t="shared" si="0"/>
        <v>831.81518518518521</v>
      </c>
    </row>
    <row r="33" spans="1:28" x14ac:dyDescent="0.25">
      <c r="A33">
        <v>524208</v>
      </c>
      <c r="B33" t="s">
        <v>26</v>
      </c>
      <c r="C33" t="s">
        <v>44</v>
      </c>
      <c r="D33" t="s">
        <v>40</v>
      </c>
      <c r="E33" t="s">
        <v>29</v>
      </c>
      <c r="F33">
        <v>170821</v>
      </c>
      <c r="G33">
        <v>0.1</v>
      </c>
      <c r="H33" t="s">
        <v>29</v>
      </c>
      <c r="I33" s="5">
        <v>17831</v>
      </c>
      <c r="J33" s="5">
        <v>14734461</v>
      </c>
      <c r="K33" t="s">
        <v>30</v>
      </c>
      <c r="L33" t="s">
        <v>31</v>
      </c>
      <c r="M33">
        <v>152990</v>
      </c>
      <c r="N33">
        <v>0.09</v>
      </c>
      <c r="O33" s="1">
        <v>43825</v>
      </c>
      <c r="P33" s="1">
        <v>43825</v>
      </c>
      <c r="Q33" s="1">
        <v>43826</v>
      </c>
      <c r="R33" t="s">
        <v>32</v>
      </c>
      <c r="Y33" t="s">
        <v>33</v>
      </c>
      <c r="Z33" s="1">
        <v>43826</v>
      </c>
      <c r="AA33" s="1" t="s">
        <v>145</v>
      </c>
      <c r="AB33" s="4">
        <f t="shared" si="0"/>
        <v>826.33957714093435</v>
      </c>
    </row>
    <row r="34" spans="1:28" x14ac:dyDescent="0.25">
      <c r="A34">
        <v>524208</v>
      </c>
      <c r="B34" t="s">
        <v>26</v>
      </c>
      <c r="C34" t="s">
        <v>27</v>
      </c>
      <c r="D34" t="s">
        <v>28</v>
      </c>
      <c r="E34" t="s">
        <v>29</v>
      </c>
      <c r="F34">
        <v>965005</v>
      </c>
      <c r="G34">
        <v>0.55000000000000004</v>
      </c>
      <c r="H34" t="s">
        <v>29</v>
      </c>
      <c r="I34" s="5">
        <v>100000</v>
      </c>
      <c r="J34" s="5">
        <v>80113971</v>
      </c>
      <c r="K34" t="s">
        <v>30</v>
      </c>
      <c r="L34" t="s">
        <v>31</v>
      </c>
      <c r="M34">
        <v>865005</v>
      </c>
      <c r="N34">
        <v>0.5</v>
      </c>
      <c r="O34" s="1">
        <v>43823</v>
      </c>
      <c r="P34" s="1">
        <v>43823</v>
      </c>
      <c r="Q34" s="1">
        <v>43826</v>
      </c>
      <c r="R34" t="s">
        <v>32</v>
      </c>
      <c r="Y34" t="s">
        <v>33</v>
      </c>
      <c r="Z34" s="1">
        <v>43826</v>
      </c>
      <c r="AA34" s="1" t="s">
        <v>145</v>
      </c>
      <c r="AB34" s="4">
        <f t="shared" si="0"/>
        <v>801.13971000000004</v>
      </c>
    </row>
    <row r="35" spans="1:28" x14ac:dyDescent="0.25">
      <c r="A35">
        <v>524208</v>
      </c>
      <c r="B35" t="s">
        <v>26</v>
      </c>
      <c r="C35" t="s">
        <v>46</v>
      </c>
      <c r="D35" t="s">
        <v>40</v>
      </c>
      <c r="E35" t="s">
        <v>29</v>
      </c>
      <c r="F35">
        <v>344800</v>
      </c>
      <c r="G35">
        <v>0.2</v>
      </c>
      <c r="H35" t="s">
        <v>29</v>
      </c>
      <c r="I35" s="5">
        <v>30000</v>
      </c>
      <c r="J35" s="5">
        <v>23991629</v>
      </c>
      <c r="K35" t="s">
        <v>30</v>
      </c>
      <c r="L35" t="s">
        <v>31</v>
      </c>
      <c r="M35">
        <v>314800</v>
      </c>
      <c r="N35">
        <v>0.18</v>
      </c>
      <c r="O35" s="1">
        <v>43823</v>
      </c>
      <c r="P35" s="1">
        <v>43823</v>
      </c>
      <c r="Q35" s="1">
        <v>43826</v>
      </c>
      <c r="R35" t="s">
        <v>32</v>
      </c>
      <c r="Y35" t="s">
        <v>33</v>
      </c>
      <c r="Z35" s="1">
        <v>43826</v>
      </c>
      <c r="AA35" s="1" t="s">
        <v>145</v>
      </c>
      <c r="AB35" s="4">
        <f t="shared" si="0"/>
        <v>799.72096666666664</v>
      </c>
    </row>
    <row r="36" spans="1:28" x14ac:dyDescent="0.25">
      <c r="A36">
        <v>524208</v>
      </c>
      <c r="B36" t="s">
        <v>26</v>
      </c>
      <c r="C36" t="s">
        <v>46</v>
      </c>
      <c r="D36" t="s">
        <v>40</v>
      </c>
      <c r="E36" t="s">
        <v>29</v>
      </c>
      <c r="F36">
        <v>314800</v>
      </c>
      <c r="G36">
        <v>0.18</v>
      </c>
      <c r="H36" t="s">
        <v>29</v>
      </c>
      <c r="I36" s="5">
        <v>20000</v>
      </c>
      <c r="J36" s="5">
        <v>16482511</v>
      </c>
      <c r="K36" t="s">
        <v>30</v>
      </c>
      <c r="L36" t="s">
        <v>31</v>
      </c>
      <c r="M36">
        <v>294800</v>
      </c>
      <c r="N36">
        <v>0.17</v>
      </c>
      <c r="O36" s="1">
        <v>43825</v>
      </c>
      <c r="P36" s="1">
        <v>43825</v>
      </c>
      <c r="Q36" s="1">
        <v>43826</v>
      </c>
      <c r="R36" t="s">
        <v>32</v>
      </c>
      <c r="Y36" t="s">
        <v>33</v>
      </c>
      <c r="Z36" s="1">
        <v>43826</v>
      </c>
      <c r="AA36" s="1" t="s">
        <v>145</v>
      </c>
      <c r="AB36" s="4">
        <f t="shared" si="0"/>
        <v>824.12554999999998</v>
      </c>
    </row>
    <row r="37" spans="1:28" x14ac:dyDescent="0.25">
      <c r="A37">
        <v>524208</v>
      </c>
      <c r="B37" t="s">
        <v>26</v>
      </c>
      <c r="C37" t="s">
        <v>27</v>
      </c>
      <c r="D37" t="s">
        <v>28</v>
      </c>
      <c r="E37" t="s">
        <v>29</v>
      </c>
      <c r="F37">
        <v>1000005</v>
      </c>
      <c r="G37">
        <v>0.56999999999999995</v>
      </c>
      <c r="H37" t="s">
        <v>29</v>
      </c>
      <c r="I37" s="5">
        <v>5000</v>
      </c>
      <c r="J37" s="5">
        <v>3888340</v>
      </c>
      <c r="K37" t="s">
        <v>30</v>
      </c>
      <c r="L37" t="s">
        <v>31</v>
      </c>
      <c r="M37">
        <v>995005</v>
      </c>
      <c r="N37">
        <v>0.56999999999999995</v>
      </c>
      <c r="O37" s="1">
        <v>43822</v>
      </c>
      <c r="P37" s="1">
        <v>43822</v>
      </c>
      <c r="Q37" s="1">
        <v>43825</v>
      </c>
      <c r="R37" t="s">
        <v>32</v>
      </c>
      <c r="Y37" t="s">
        <v>33</v>
      </c>
      <c r="Z37" s="1">
        <v>43825</v>
      </c>
      <c r="AA37" s="1" t="s">
        <v>145</v>
      </c>
      <c r="AB37" s="4">
        <f t="shared" si="0"/>
        <v>777.66800000000001</v>
      </c>
    </row>
    <row r="38" spans="1:28" x14ac:dyDescent="0.25">
      <c r="A38">
        <v>524208</v>
      </c>
      <c r="B38" t="s">
        <v>26</v>
      </c>
      <c r="C38" t="s">
        <v>27</v>
      </c>
      <c r="D38" t="s">
        <v>28</v>
      </c>
      <c r="E38" t="s">
        <v>29</v>
      </c>
      <c r="F38">
        <v>995005</v>
      </c>
      <c r="G38">
        <v>0.56999999999999995</v>
      </c>
      <c r="H38" t="s">
        <v>29</v>
      </c>
      <c r="I38" s="5">
        <v>30000</v>
      </c>
      <c r="J38" s="5">
        <v>24005559</v>
      </c>
      <c r="K38" t="s">
        <v>30</v>
      </c>
      <c r="L38" t="s">
        <v>31</v>
      </c>
      <c r="M38">
        <v>965005</v>
      </c>
      <c r="N38">
        <v>0.55000000000000004</v>
      </c>
      <c r="O38" s="1">
        <v>43823</v>
      </c>
      <c r="P38" s="1">
        <v>43823</v>
      </c>
      <c r="Q38" s="1">
        <v>43825</v>
      </c>
      <c r="R38" t="s">
        <v>32</v>
      </c>
      <c r="Y38" t="s">
        <v>33</v>
      </c>
      <c r="Z38" s="1">
        <v>43825</v>
      </c>
      <c r="AA38" s="1" t="s">
        <v>145</v>
      </c>
      <c r="AB38" s="4">
        <f t="shared" si="0"/>
        <v>800.18529999999998</v>
      </c>
    </row>
    <row r="39" spans="1:28" x14ac:dyDescent="0.25">
      <c r="A39">
        <v>524208</v>
      </c>
      <c r="B39" t="s">
        <v>26</v>
      </c>
      <c r="C39" t="s">
        <v>44</v>
      </c>
      <c r="D39" t="s">
        <v>40</v>
      </c>
      <c r="E39" t="s">
        <v>29</v>
      </c>
      <c r="F39">
        <v>173248</v>
      </c>
      <c r="G39">
        <v>0.1</v>
      </c>
      <c r="H39" t="s">
        <v>29</v>
      </c>
      <c r="I39" s="5">
        <v>2427</v>
      </c>
      <c r="J39" s="5">
        <v>1942396</v>
      </c>
      <c r="K39" t="s">
        <v>30</v>
      </c>
      <c r="L39" t="s">
        <v>31</v>
      </c>
      <c r="M39">
        <v>170821</v>
      </c>
      <c r="N39">
        <v>0.1</v>
      </c>
      <c r="O39" s="1">
        <v>43823</v>
      </c>
      <c r="P39" s="1">
        <v>43823</v>
      </c>
      <c r="Q39" s="1">
        <v>43825</v>
      </c>
      <c r="R39" t="s">
        <v>32</v>
      </c>
      <c r="Y39" t="s">
        <v>33</v>
      </c>
      <c r="Z39" s="1">
        <v>43825</v>
      </c>
      <c r="AA39" s="1" t="s">
        <v>145</v>
      </c>
      <c r="AB39" s="4">
        <f t="shared" si="0"/>
        <v>800.32797692624638</v>
      </c>
    </row>
    <row r="40" spans="1:28" x14ac:dyDescent="0.25">
      <c r="A40">
        <v>524208</v>
      </c>
      <c r="B40" t="s">
        <v>26</v>
      </c>
      <c r="C40" t="s">
        <v>27</v>
      </c>
      <c r="D40" t="s">
        <v>28</v>
      </c>
      <c r="E40" t="s">
        <v>29</v>
      </c>
      <c r="F40">
        <v>1047674</v>
      </c>
      <c r="G40">
        <v>0.6</v>
      </c>
      <c r="H40" t="s">
        <v>29</v>
      </c>
      <c r="I40" s="5">
        <v>500</v>
      </c>
      <c r="J40" s="5">
        <v>426676</v>
      </c>
      <c r="K40" t="s">
        <v>30</v>
      </c>
      <c r="L40" t="s">
        <v>31</v>
      </c>
      <c r="M40">
        <v>1047174</v>
      </c>
      <c r="N40">
        <v>0.6</v>
      </c>
      <c r="O40" s="1">
        <v>43789</v>
      </c>
      <c r="P40" s="1">
        <v>43789</v>
      </c>
      <c r="Q40" s="1">
        <v>43819</v>
      </c>
      <c r="R40" t="s">
        <v>32</v>
      </c>
      <c r="Y40" t="s">
        <v>33</v>
      </c>
      <c r="Z40" s="1">
        <v>43822</v>
      </c>
      <c r="AA40" s="1" t="s">
        <v>145</v>
      </c>
      <c r="AB40" s="4">
        <f t="shared" si="0"/>
        <v>853.35199999999998</v>
      </c>
    </row>
    <row r="41" spans="1:28" x14ac:dyDescent="0.25">
      <c r="A41">
        <v>524208</v>
      </c>
      <c r="B41" t="s">
        <v>26</v>
      </c>
      <c r="C41" t="s">
        <v>27</v>
      </c>
      <c r="D41" t="s">
        <v>28</v>
      </c>
      <c r="E41" t="s">
        <v>29</v>
      </c>
      <c r="F41">
        <v>1047174</v>
      </c>
      <c r="G41">
        <v>0.6</v>
      </c>
      <c r="H41" t="s">
        <v>29</v>
      </c>
      <c r="I41" s="5">
        <v>43219</v>
      </c>
      <c r="J41" s="5">
        <v>33380655</v>
      </c>
      <c r="K41" t="s">
        <v>30</v>
      </c>
      <c r="L41" t="s">
        <v>31</v>
      </c>
      <c r="M41">
        <v>1003955</v>
      </c>
      <c r="N41">
        <v>0.57999999999999996</v>
      </c>
      <c r="O41" s="1">
        <v>43818</v>
      </c>
      <c r="P41" s="1">
        <v>43818</v>
      </c>
      <c r="Q41" s="1">
        <v>43819</v>
      </c>
      <c r="R41" t="s">
        <v>32</v>
      </c>
      <c r="Y41" t="s">
        <v>33</v>
      </c>
      <c r="Z41" s="1">
        <v>43822</v>
      </c>
      <c r="AA41" s="1" t="s">
        <v>145</v>
      </c>
      <c r="AB41" s="4">
        <f t="shared" si="0"/>
        <v>772.36065156528377</v>
      </c>
    </row>
    <row r="42" spans="1:28" x14ac:dyDescent="0.25">
      <c r="A42">
        <v>524208</v>
      </c>
      <c r="B42" t="s">
        <v>26</v>
      </c>
      <c r="C42" t="s">
        <v>27</v>
      </c>
      <c r="D42" t="s">
        <v>28</v>
      </c>
      <c r="E42" t="s">
        <v>29</v>
      </c>
      <c r="F42">
        <v>1003955</v>
      </c>
      <c r="G42">
        <v>0.57999999999999996</v>
      </c>
      <c r="H42" t="s">
        <v>29</v>
      </c>
      <c r="I42" s="5">
        <v>3950</v>
      </c>
      <c r="J42" s="5">
        <v>3079987</v>
      </c>
      <c r="K42" t="s">
        <v>30</v>
      </c>
      <c r="L42" t="s">
        <v>31</v>
      </c>
      <c r="M42">
        <v>1000005</v>
      </c>
      <c r="N42">
        <v>0.56999999999999995</v>
      </c>
      <c r="O42" s="1">
        <v>43819</v>
      </c>
      <c r="P42" s="1">
        <v>43819</v>
      </c>
      <c r="Q42" s="1">
        <v>43819</v>
      </c>
      <c r="R42" t="s">
        <v>32</v>
      </c>
      <c r="Y42" t="s">
        <v>33</v>
      </c>
      <c r="Z42" s="1">
        <v>43822</v>
      </c>
      <c r="AA42" s="1" t="s">
        <v>145</v>
      </c>
      <c r="AB42" s="4">
        <f t="shared" si="0"/>
        <v>779.74354430379742</v>
      </c>
    </row>
    <row r="43" spans="1:28" x14ac:dyDescent="0.25">
      <c r="A43">
        <v>524208</v>
      </c>
      <c r="B43" t="s">
        <v>26</v>
      </c>
      <c r="C43" t="s">
        <v>44</v>
      </c>
      <c r="D43" t="s">
        <v>40</v>
      </c>
      <c r="E43" t="s">
        <v>29</v>
      </c>
      <c r="F43">
        <v>200348</v>
      </c>
      <c r="G43">
        <v>0.11</v>
      </c>
      <c r="H43" t="s">
        <v>29</v>
      </c>
      <c r="I43" s="5">
        <v>10000</v>
      </c>
      <c r="J43" s="5">
        <v>7945963</v>
      </c>
      <c r="K43" t="s">
        <v>30</v>
      </c>
      <c r="L43" t="s">
        <v>31</v>
      </c>
      <c r="M43">
        <v>190348</v>
      </c>
      <c r="N43">
        <v>0.11</v>
      </c>
      <c r="O43" s="1">
        <v>43796</v>
      </c>
      <c r="P43" s="1">
        <v>43796</v>
      </c>
      <c r="Q43" s="1">
        <v>43798</v>
      </c>
      <c r="R43" t="s">
        <v>32</v>
      </c>
      <c r="Y43" t="s">
        <v>33</v>
      </c>
      <c r="Z43" s="1">
        <v>43798</v>
      </c>
      <c r="AA43" s="1" t="s">
        <v>145</v>
      </c>
      <c r="AB43" s="4">
        <f t="shared" si="0"/>
        <v>794.59630000000004</v>
      </c>
    </row>
    <row r="44" spans="1:28" x14ac:dyDescent="0.25">
      <c r="A44">
        <v>524208</v>
      </c>
      <c r="B44" t="s">
        <v>26</v>
      </c>
      <c r="C44" t="s">
        <v>44</v>
      </c>
      <c r="D44" t="s">
        <v>40</v>
      </c>
      <c r="E44" t="s">
        <v>29</v>
      </c>
      <c r="F44">
        <v>190348</v>
      </c>
      <c r="G44">
        <v>0.11</v>
      </c>
      <c r="H44" t="s">
        <v>29</v>
      </c>
      <c r="I44" s="5">
        <v>5000</v>
      </c>
      <c r="J44" s="5">
        <v>4220094</v>
      </c>
      <c r="K44" t="s">
        <v>30</v>
      </c>
      <c r="L44" t="s">
        <v>31</v>
      </c>
      <c r="M44">
        <v>185348</v>
      </c>
      <c r="N44">
        <v>0.11</v>
      </c>
      <c r="O44" s="1">
        <v>43797</v>
      </c>
      <c r="P44" s="1">
        <v>43797</v>
      </c>
      <c r="Q44" s="1">
        <v>43798</v>
      </c>
      <c r="R44" t="s">
        <v>32</v>
      </c>
      <c r="Y44" t="s">
        <v>33</v>
      </c>
      <c r="Z44" s="1">
        <v>43798</v>
      </c>
      <c r="AA44" s="1" t="s">
        <v>145</v>
      </c>
      <c r="AB44" s="4">
        <f t="shared" si="0"/>
        <v>844.01880000000006</v>
      </c>
    </row>
    <row r="45" spans="1:28" x14ac:dyDescent="0.25">
      <c r="A45">
        <v>524208</v>
      </c>
      <c r="B45" t="s">
        <v>26</v>
      </c>
      <c r="C45" t="s">
        <v>44</v>
      </c>
      <c r="D45" t="s">
        <v>40</v>
      </c>
      <c r="E45" t="s">
        <v>29</v>
      </c>
      <c r="F45">
        <v>185348</v>
      </c>
      <c r="G45">
        <v>0.11</v>
      </c>
      <c r="H45" t="s">
        <v>29</v>
      </c>
      <c r="I45" s="5">
        <v>12100</v>
      </c>
      <c r="J45" s="5">
        <v>0</v>
      </c>
      <c r="K45" t="s">
        <v>30</v>
      </c>
      <c r="L45" t="s">
        <v>31</v>
      </c>
      <c r="M45">
        <v>173248</v>
      </c>
      <c r="N45">
        <v>0.1</v>
      </c>
      <c r="O45" s="1">
        <v>43797</v>
      </c>
      <c r="P45" s="1">
        <v>43797</v>
      </c>
      <c r="Q45" s="1">
        <v>43798</v>
      </c>
      <c r="R45" t="s">
        <v>47</v>
      </c>
      <c r="Y45" t="s">
        <v>36</v>
      </c>
      <c r="Z45" s="1">
        <v>43798</v>
      </c>
      <c r="AA45" s="1" t="s">
        <v>145</v>
      </c>
      <c r="AB45" s="4">
        <f t="shared" si="0"/>
        <v>0</v>
      </c>
    </row>
    <row r="46" spans="1:28" x14ac:dyDescent="0.25">
      <c r="A46">
        <v>524208</v>
      </c>
      <c r="B46" t="s">
        <v>26</v>
      </c>
      <c r="C46" t="s">
        <v>39</v>
      </c>
      <c r="D46" t="s">
        <v>40</v>
      </c>
      <c r="E46" t="s">
        <v>29</v>
      </c>
      <c r="F46">
        <v>755998</v>
      </c>
      <c r="G46">
        <v>0.43</v>
      </c>
      <c r="H46" t="s">
        <v>29</v>
      </c>
      <c r="I46" s="5">
        <v>12100</v>
      </c>
      <c r="J46" s="5">
        <v>0</v>
      </c>
      <c r="K46" t="s">
        <v>38</v>
      </c>
      <c r="L46" t="s">
        <v>31</v>
      </c>
      <c r="M46">
        <v>768098</v>
      </c>
      <c r="N46">
        <v>0.44</v>
      </c>
      <c r="O46" s="1">
        <v>43797</v>
      </c>
      <c r="P46" s="1">
        <v>43797</v>
      </c>
      <c r="Q46" s="1">
        <v>43798</v>
      </c>
      <c r="R46" t="s">
        <v>47</v>
      </c>
      <c r="Y46" t="s">
        <v>36</v>
      </c>
      <c r="Z46" s="1">
        <v>43798</v>
      </c>
      <c r="AA46" s="1" t="s">
        <v>145</v>
      </c>
      <c r="AB46" s="4">
        <f t="shared" si="0"/>
        <v>0</v>
      </c>
    </row>
    <row r="47" spans="1:28" x14ac:dyDescent="0.25">
      <c r="A47">
        <v>524208</v>
      </c>
      <c r="B47" t="s">
        <v>26</v>
      </c>
      <c r="C47" t="s">
        <v>44</v>
      </c>
      <c r="D47" t="s">
        <v>40</v>
      </c>
      <c r="E47" t="s">
        <v>29</v>
      </c>
      <c r="F47">
        <v>206200</v>
      </c>
      <c r="G47">
        <v>0.12</v>
      </c>
      <c r="H47" t="s">
        <v>29</v>
      </c>
      <c r="I47" s="5">
        <v>5852</v>
      </c>
      <c r="J47" s="5">
        <v>4943426</v>
      </c>
      <c r="K47" t="s">
        <v>30</v>
      </c>
      <c r="L47" t="s">
        <v>31</v>
      </c>
      <c r="M47">
        <v>200348</v>
      </c>
      <c r="N47">
        <v>0.11</v>
      </c>
      <c r="O47" s="1">
        <v>43788</v>
      </c>
      <c r="P47" s="1">
        <v>43789</v>
      </c>
      <c r="Q47" s="1">
        <v>43791</v>
      </c>
      <c r="R47" t="s">
        <v>32</v>
      </c>
      <c r="Y47" t="s">
        <v>33</v>
      </c>
      <c r="Z47" s="1">
        <v>43795</v>
      </c>
      <c r="AA47" s="1" t="s">
        <v>145</v>
      </c>
      <c r="AB47" s="4">
        <f t="shared" si="0"/>
        <v>844.74128503075872</v>
      </c>
    </row>
    <row r="48" spans="1:28" x14ac:dyDescent="0.25">
      <c r="A48">
        <v>524208</v>
      </c>
      <c r="B48" t="s">
        <v>26</v>
      </c>
      <c r="C48" t="s">
        <v>46</v>
      </c>
      <c r="D48" t="s">
        <v>40</v>
      </c>
      <c r="E48" t="s">
        <v>29</v>
      </c>
      <c r="F48">
        <v>172400</v>
      </c>
      <c r="G48">
        <v>0.2</v>
      </c>
      <c r="H48" t="s">
        <v>29</v>
      </c>
      <c r="I48" s="5">
        <v>10000</v>
      </c>
      <c r="J48" s="5">
        <v>8143048</v>
      </c>
      <c r="K48" t="s">
        <v>30</v>
      </c>
      <c r="L48" t="s">
        <v>31</v>
      </c>
      <c r="M48">
        <v>162400</v>
      </c>
      <c r="N48">
        <v>0.19</v>
      </c>
      <c r="O48" s="1">
        <v>43735</v>
      </c>
      <c r="P48" s="1">
        <v>43735</v>
      </c>
      <c r="Q48" s="1">
        <v>43787</v>
      </c>
      <c r="R48" t="s">
        <v>32</v>
      </c>
      <c r="Y48" t="s">
        <v>33</v>
      </c>
      <c r="Z48" s="1">
        <v>43789</v>
      </c>
      <c r="AA48" s="1" t="s">
        <v>145</v>
      </c>
      <c r="AB48" s="4">
        <f t="shared" si="0"/>
        <v>814.3048</v>
      </c>
    </row>
    <row r="49" spans="1:28" x14ac:dyDescent="0.25">
      <c r="A49">
        <v>524208</v>
      </c>
      <c r="B49" t="s">
        <v>26</v>
      </c>
      <c r="C49" t="s">
        <v>44</v>
      </c>
      <c r="D49" t="s">
        <v>40</v>
      </c>
      <c r="E49" t="s">
        <v>29</v>
      </c>
      <c r="F49">
        <v>103550</v>
      </c>
      <c r="G49">
        <v>0.12</v>
      </c>
      <c r="H49" t="s">
        <v>29</v>
      </c>
      <c r="I49" s="5">
        <v>900</v>
      </c>
      <c r="J49" s="5">
        <v>729160</v>
      </c>
      <c r="K49" t="s">
        <v>30</v>
      </c>
      <c r="L49" t="s">
        <v>31</v>
      </c>
      <c r="M49">
        <v>102650</v>
      </c>
      <c r="N49">
        <v>0.12</v>
      </c>
      <c r="O49" s="1">
        <v>43735</v>
      </c>
      <c r="P49" s="1">
        <v>43735</v>
      </c>
      <c r="Q49" s="1">
        <v>43787</v>
      </c>
      <c r="R49" t="s">
        <v>32</v>
      </c>
      <c r="Y49" t="s">
        <v>33</v>
      </c>
      <c r="Z49" s="1">
        <v>43789</v>
      </c>
      <c r="AA49" s="1" t="s">
        <v>145</v>
      </c>
      <c r="AB49" s="4">
        <f t="shared" si="0"/>
        <v>810.17777777777781</v>
      </c>
    </row>
    <row r="50" spans="1:28" x14ac:dyDescent="0.25">
      <c r="A50">
        <v>524208</v>
      </c>
      <c r="B50" t="s">
        <v>26</v>
      </c>
      <c r="C50" t="s">
        <v>27</v>
      </c>
      <c r="D50" t="s">
        <v>28</v>
      </c>
      <c r="E50" t="s">
        <v>29</v>
      </c>
      <c r="F50">
        <v>1162674</v>
      </c>
      <c r="G50">
        <v>0.67</v>
      </c>
      <c r="H50" t="s">
        <v>29</v>
      </c>
      <c r="I50" s="5">
        <v>115000</v>
      </c>
      <c r="J50" s="5">
        <v>96140077</v>
      </c>
      <c r="K50" t="s">
        <v>30</v>
      </c>
      <c r="L50" t="s">
        <v>31</v>
      </c>
      <c r="M50">
        <v>1047674</v>
      </c>
      <c r="N50">
        <v>0.6</v>
      </c>
      <c r="O50" s="1">
        <v>43788</v>
      </c>
      <c r="P50" s="1">
        <v>43788</v>
      </c>
      <c r="Q50" s="1">
        <v>43789</v>
      </c>
      <c r="R50" t="s">
        <v>32</v>
      </c>
      <c r="Y50" t="s">
        <v>33</v>
      </c>
      <c r="Z50" s="1">
        <v>43789</v>
      </c>
      <c r="AA50" s="1" t="s">
        <v>145</v>
      </c>
      <c r="AB50" s="4">
        <f t="shared" si="0"/>
        <v>836.00066956521744</v>
      </c>
    </row>
    <row r="51" spans="1:28" x14ac:dyDescent="0.25">
      <c r="A51">
        <v>524208</v>
      </c>
      <c r="B51" t="s">
        <v>26</v>
      </c>
      <c r="C51" t="s">
        <v>27</v>
      </c>
      <c r="D51" t="s">
        <v>28</v>
      </c>
      <c r="E51" t="s">
        <v>29</v>
      </c>
      <c r="F51">
        <v>587612</v>
      </c>
      <c r="G51">
        <v>0.67</v>
      </c>
      <c r="H51" t="s">
        <v>29</v>
      </c>
      <c r="I51" s="5">
        <v>5000</v>
      </c>
      <c r="J51" s="5">
        <v>4072755</v>
      </c>
      <c r="K51" t="s">
        <v>30</v>
      </c>
      <c r="L51" t="s">
        <v>31</v>
      </c>
      <c r="M51">
        <v>582612</v>
      </c>
      <c r="N51">
        <v>0.67</v>
      </c>
      <c r="O51" s="1">
        <v>43735</v>
      </c>
      <c r="P51" s="1">
        <v>43735</v>
      </c>
      <c r="Q51" s="1">
        <v>43738</v>
      </c>
      <c r="R51" t="s">
        <v>32</v>
      </c>
      <c r="Y51" t="s">
        <v>33</v>
      </c>
      <c r="Z51" s="1">
        <v>43741</v>
      </c>
      <c r="AA51" s="1" t="s">
        <v>145</v>
      </c>
      <c r="AB51" s="4">
        <f t="shared" si="0"/>
        <v>814.55100000000004</v>
      </c>
    </row>
    <row r="52" spans="1:28" x14ac:dyDescent="0.25">
      <c r="A52">
        <v>524208</v>
      </c>
      <c r="B52" t="s">
        <v>26</v>
      </c>
      <c r="C52" t="s">
        <v>27</v>
      </c>
      <c r="D52" t="s">
        <v>28</v>
      </c>
      <c r="E52" t="s">
        <v>29</v>
      </c>
      <c r="F52">
        <v>582612</v>
      </c>
      <c r="G52">
        <v>0.67</v>
      </c>
      <c r="H52" t="s">
        <v>29</v>
      </c>
      <c r="I52" s="5">
        <v>7550</v>
      </c>
      <c r="J52" s="5">
        <v>6170924</v>
      </c>
      <c r="K52" t="s">
        <v>30</v>
      </c>
      <c r="L52" t="s">
        <v>31</v>
      </c>
      <c r="M52">
        <v>575062</v>
      </c>
      <c r="N52">
        <v>0.66</v>
      </c>
      <c r="O52" s="1">
        <v>43738</v>
      </c>
      <c r="P52" s="1">
        <v>43738</v>
      </c>
      <c r="Q52" s="1">
        <v>43739</v>
      </c>
      <c r="R52" t="s">
        <v>32</v>
      </c>
      <c r="Y52" t="s">
        <v>33</v>
      </c>
      <c r="Z52" s="1">
        <v>43741</v>
      </c>
      <c r="AA52" s="1" t="s">
        <v>145</v>
      </c>
      <c r="AB52" s="4">
        <f t="shared" si="0"/>
        <v>817.34092715231793</v>
      </c>
    </row>
    <row r="53" spans="1:28" x14ac:dyDescent="0.25">
      <c r="A53">
        <v>524208</v>
      </c>
      <c r="B53" t="s">
        <v>26</v>
      </c>
      <c r="C53" t="s">
        <v>46</v>
      </c>
      <c r="D53" t="s">
        <v>40</v>
      </c>
      <c r="E53" t="s">
        <v>29</v>
      </c>
      <c r="F53">
        <v>182400</v>
      </c>
      <c r="G53">
        <v>0.21</v>
      </c>
      <c r="H53" t="s">
        <v>29</v>
      </c>
      <c r="I53" s="5">
        <v>10000</v>
      </c>
      <c r="J53" s="5">
        <v>8193109</v>
      </c>
      <c r="K53" t="s">
        <v>30</v>
      </c>
      <c r="L53" t="s">
        <v>31</v>
      </c>
      <c r="M53">
        <v>172400</v>
      </c>
      <c r="N53">
        <v>0.2</v>
      </c>
      <c r="O53" s="1">
        <v>43738</v>
      </c>
      <c r="P53" s="1">
        <v>43738</v>
      </c>
      <c r="Q53" s="1">
        <v>43739</v>
      </c>
      <c r="R53" t="s">
        <v>32</v>
      </c>
      <c r="Y53" t="s">
        <v>33</v>
      </c>
      <c r="Z53" s="1">
        <v>43741</v>
      </c>
      <c r="AA53" s="1" t="s">
        <v>145</v>
      </c>
      <c r="AB53" s="4">
        <f t="shared" si="0"/>
        <v>819.31089999999995</v>
      </c>
    </row>
    <row r="54" spans="1:28" x14ac:dyDescent="0.25">
      <c r="A54">
        <v>524208</v>
      </c>
      <c r="B54" t="s">
        <v>26</v>
      </c>
      <c r="C54" t="s">
        <v>48</v>
      </c>
      <c r="D54" t="s">
        <v>40</v>
      </c>
      <c r="E54" t="s">
        <v>29</v>
      </c>
      <c r="F54">
        <v>369141</v>
      </c>
      <c r="G54">
        <v>0.42</v>
      </c>
      <c r="H54" t="s">
        <v>29</v>
      </c>
      <c r="I54" s="5">
        <v>1055</v>
      </c>
      <c r="J54" s="5">
        <v>839059</v>
      </c>
      <c r="K54" t="s">
        <v>30</v>
      </c>
      <c r="L54" t="s">
        <v>31</v>
      </c>
      <c r="M54">
        <v>368086</v>
      </c>
      <c r="N54">
        <v>0.42</v>
      </c>
      <c r="O54" s="1">
        <v>43738</v>
      </c>
      <c r="P54" s="1">
        <v>43738</v>
      </c>
      <c r="Q54" s="1">
        <v>43739</v>
      </c>
      <c r="R54" t="s">
        <v>32</v>
      </c>
      <c r="Y54" t="s">
        <v>49</v>
      </c>
      <c r="Z54" s="1">
        <v>43741</v>
      </c>
      <c r="AA54" s="1" t="s">
        <v>145</v>
      </c>
      <c r="AB54" s="4">
        <f t="shared" si="0"/>
        <v>795.31658767772512</v>
      </c>
    </row>
    <row r="55" spans="1:28" x14ac:dyDescent="0.25">
      <c r="A55">
        <v>524208</v>
      </c>
      <c r="B55" t="s">
        <v>26</v>
      </c>
      <c r="C55" t="s">
        <v>48</v>
      </c>
      <c r="D55" t="s">
        <v>40</v>
      </c>
      <c r="E55" t="s">
        <v>29</v>
      </c>
      <c r="F55">
        <v>368086</v>
      </c>
      <c r="G55">
        <v>0.42</v>
      </c>
      <c r="H55" t="s">
        <v>29</v>
      </c>
      <c r="I55" s="5">
        <v>13528</v>
      </c>
      <c r="J55" s="5">
        <v>10804460</v>
      </c>
      <c r="K55" t="s">
        <v>30</v>
      </c>
      <c r="L55" t="s">
        <v>31</v>
      </c>
      <c r="M55">
        <v>354558</v>
      </c>
      <c r="N55">
        <v>0.41</v>
      </c>
      <c r="O55" s="1">
        <v>43738</v>
      </c>
      <c r="P55" s="1">
        <v>43738</v>
      </c>
      <c r="Q55" s="1">
        <v>43739</v>
      </c>
      <c r="R55" t="s">
        <v>32</v>
      </c>
      <c r="Y55" t="s">
        <v>33</v>
      </c>
      <c r="Z55" s="1">
        <v>43741</v>
      </c>
      <c r="AA55" s="1" t="s">
        <v>145</v>
      </c>
      <c r="AB55" s="4">
        <f t="shared" si="0"/>
        <v>798.67386162034302</v>
      </c>
    </row>
    <row r="56" spans="1:28" x14ac:dyDescent="0.25">
      <c r="A56">
        <v>524208</v>
      </c>
      <c r="B56" t="s">
        <v>26</v>
      </c>
      <c r="C56" t="s">
        <v>50</v>
      </c>
      <c r="D56" t="s">
        <v>40</v>
      </c>
      <c r="E56" t="s">
        <v>29</v>
      </c>
      <c r="F56">
        <v>1708994</v>
      </c>
      <c r="G56">
        <v>1.97</v>
      </c>
      <c r="H56" t="s">
        <v>29</v>
      </c>
      <c r="I56" s="5">
        <v>175000</v>
      </c>
      <c r="J56" s="5">
        <v>0</v>
      </c>
      <c r="K56" t="s">
        <v>30</v>
      </c>
      <c r="L56" t="s">
        <v>31</v>
      </c>
      <c r="M56">
        <v>1533994</v>
      </c>
      <c r="N56">
        <v>1.76</v>
      </c>
      <c r="O56" s="1">
        <v>43738</v>
      </c>
      <c r="P56" s="1">
        <v>43738</v>
      </c>
      <c r="Q56" s="1">
        <v>43739</v>
      </c>
      <c r="R56" t="s">
        <v>47</v>
      </c>
      <c r="Y56" t="s">
        <v>36</v>
      </c>
      <c r="Z56" s="1">
        <v>43741</v>
      </c>
      <c r="AA56" s="1" t="s">
        <v>145</v>
      </c>
      <c r="AB56" s="4">
        <f t="shared" si="0"/>
        <v>0</v>
      </c>
    </row>
    <row r="57" spans="1:28" x14ac:dyDescent="0.25">
      <c r="A57">
        <v>524208</v>
      </c>
      <c r="B57" t="s">
        <v>26</v>
      </c>
      <c r="C57" t="s">
        <v>37</v>
      </c>
      <c r="D57" t="s">
        <v>40</v>
      </c>
      <c r="E57" t="s">
        <v>29</v>
      </c>
      <c r="F57">
        <v>1212636</v>
      </c>
      <c r="G57">
        <v>1.39</v>
      </c>
      <c r="H57" t="s">
        <v>29</v>
      </c>
      <c r="I57" s="5">
        <v>25000</v>
      </c>
      <c r="J57" s="5">
        <v>0</v>
      </c>
      <c r="K57" t="s">
        <v>30</v>
      </c>
      <c r="L57" t="s">
        <v>31</v>
      </c>
      <c r="M57">
        <v>1187636</v>
      </c>
      <c r="N57">
        <v>1.36</v>
      </c>
      <c r="O57" s="1">
        <v>43738</v>
      </c>
      <c r="P57" s="1">
        <v>43738</v>
      </c>
      <c r="Q57" s="1">
        <v>43739</v>
      </c>
      <c r="R57" t="s">
        <v>47</v>
      </c>
      <c r="Y57" t="s">
        <v>36</v>
      </c>
      <c r="Z57" s="1">
        <v>43741</v>
      </c>
      <c r="AA57" s="1" t="s">
        <v>145</v>
      </c>
      <c r="AB57" s="4">
        <f t="shared" si="0"/>
        <v>0</v>
      </c>
    </row>
    <row r="58" spans="1:28" x14ac:dyDescent="0.25">
      <c r="A58">
        <v>524208</v>
      </c>
      <c r="B58" t="s">
        <v>26</v>
      </c>
      <c r="C58" t="s">
        <v>44</v>
      </c>
      <c r="D58" t="s">
        <v>40</v>
      </c>
      <c r="E58" t="s">
        <v>29</v>
      </c>
      <c r="F58">
        <v>3550</v>
      </c>
      <c r="G58">
        <v>0</v>
      </c>
      <c r="H58" t="s">
        <v>29</v>
      </c>
      <c r="I58" s="5">
        <v>100000</v>
      </c>
      <c r="J58" s="5">
        <v>0</v>
      </c>
      <c r="K58" t="s">
        <v>38</v>
      </c>
      <c r="L58" t="s">
        <v>31</v>
      </c>
      <c r="M58">
        <v>103550</v>
      </c>
      <c r="N58">
        <v>0.12</v>
      </c>
      <c r="O58" s="1">
        <v>43738</v>
      </c>
      <c r="P58" s="1">
        <v>43738</v>
      </c>
      <c r="Q58" s="1">
        <v>43739</v>
      </c>
      <c r="R58" t="s">
        <v>47</v>
      </c>
      <c r="Y58" t="s">
        <v>36</v>
      </c>
      <c r="Z58" s="1">
        <v>43741</v>
      </c>
      <c r="AA58" s="1" t="s">
        <v>145</v>
      </c>
      <c r="AB58" s="4">
        <f t="shared" si="0"/>
        <v>0</v>
      </c>
    </row>
    <row r="59" spans="1:28" x14ac:dyDescent="0.25">
      <c r="A59">
        <v>524208</v>
      </c>
      <c r="B59" t="s">
        <v>26</v>
      </c>
      <c r="C59" t="s">
        <v>41</v>
      </c>
      <c r="D59" t="s">
        <v>40</v>
      </c>
      <c r="E59" t="s">
        <v>29</v>
      </c>
      <c r="F59">
        <v>3994494</v>
      </c>
      <c r="G59">
        <v>4.6100000000000003</v>
      </c>
      <c r="H59" t="s">
        <v>29</v>
      </c>
      <c r="I59" s="5">
        <v>800000</v>
      </c>
      <c r="J59" s="5">
        <v>0</v>
      </c>
      <c r="K59" t="s">
        <v>30</v>
      </c>
      <c r="L59" t="s">
        <v>31</v>
      </c>
      <c r="M59">
        <v>3194494</v>
      </c>
      <c r="N59">
        <v>3.67</v>
      </c>
      <c r="O59" s="1">
        <v>43738</v>
      </c>
      <c r="P59" s="1">
        <v>43738</v>
      </c>
      <c r="Q59" s="1">
        <v>43739</v>
      </c>
      <c r="R59" t="s">
        <v>47</v>
      </c>
      <c r="Y59" t="s">
        <v>36</v>
      </c>
      <c r="Z59" s="1">
        <v>43741</v>
      </c>
      <c r="AA59" s="1" t="s">
        <v>145</v>
      </c>
      <c r="AB59" s="4">
        <f t="shared" si="0"/>
        <v>0</v>
      </c>
    </row>
    <row r="60" spans="1:28" x14ac:dyDescent="0.25">
      <c r="A60">
        <v>524208</v>
      </c>
      <c r="B60" t="s">
        <v>26</v>
      </c>
      <c r="C60" t="s">
        <v>51</v>
      </c>
      <c r="D60" t="s">
        <v>40</v>
      </c>
      <c r="E60" t="s">
        <v>29</v>
      </c>
      <c r="F60">
        <v>0</v>
      </c>
      <c r="G60">
        <v>0</v>
      </c>
      <c r="H60" t="s">
        <v>29</v>
      </c>
      <c r="I60" s="5">
        <v>800000</v>
      </c>
      <c r="J60" s="5">
        <v>0</v>
      </c>
      <c r="K60" t="s">
        <v>38</v>
      </c>
      <c r="L60" t="s">
        <v>31</v>
      </c>
      <c r="M60">
        <v>800000</v>
      </c>
      <c r="N60">
        <v>0.92</v>
      </c>
      <c r="O60" s="1">
        <v>43738</v>
      </c>
      <c r="P60" s="1">
        <v>43738</v>
      </c>
      <c r="Q60" s="1">
        <v>43739</v>
      </c>
      <c r="R60" t="s">
        <v>47</v>
      </c>
      <c r="Y60" t="s">
        <v>36</v>
      </c>
      <c r="Z60" s="1">
        <v>43741</v>
      </c>
      <c r="AA60" s="1" t="s">
        <v>145</v>
      </c>
      <c r="AB60" s="4">
        <f t="shared" si="0"/>
        <v>0</v>
      </c>
    </row>
    <row r="61" spans="1:28" x14ac:dyDescent="0.25">
      <c r="A61">
        <v>524208</v>
      </c>
      <c r="B61" t="s">
        <v>26</v>
      </c>
      <c r="C61" t="s">
        <v>52</v>
      </c>
      <c r="D61" t="s">
        <v>40</v>
      </c>
      <c r="E61" t="s">
        <v>29</v>
      </c>
      <c r="F61">
        <v>713250</v>
      </c>
      <c r="G61">
        <v>0.82</v>
      </c>
      <c r="H61" t="s">
        <v>29</v>
      </c>
      <c r="I61" s="5">
        <v>25000</v>
      </c>
      <c r="J61" s="5">
        <v>0</v>
      </c>
      <c r="K61" t="s">
        <v>38</v>
      </c>
      <c r="L61" t="s">
        <v>31</v>
      </c>
      <c r="M61">
        <v>738250</v>
      </c>
      <c r="N61">
        <v>0.85</v>
      </c>
      <c r="O61" s="1">
        <v>43738</v>
      </c>
      <c r="P61" s="1">
        <v>43738</v>
      </c>
      <c r="Q61" s="1">
        <v>43739</v>
      </c>
      <c r="R61" t="s">
        <v>47</v>
      </c>
      <c r="Y61" t="s">
        <v>36</v>
      </c>
      <c r="Z61" s="1">
        <v>43741</v>
      </c>
      <c r="AA61" s="1" t="s">
        <v>145</v>
      </c>
      <c r="AB61" s="4">
        <f t="shared" si="0"/>
        <v>0</v>
      </c>
    </row>
    <row r="62" spans="1:28" x14ac:dyDescent="0.25">
      <c r="A62">
        <v>524208</v>
      </c>
      <c r="B62" t="s">
        <v>26</v>
      </c>
      <c r="C62" t="s">
        <v>46</v>
      </c>
      <c r="D62" t="s">
        <v>40</v>
      </c>
      <c r="E62" t="s">
        <v>29</v>
      </c>
      <c r="F62">
        <v>202400</v>
      </c>
      <c r="G62">
        <v>0.23</v>
      </c>
      <c r="H62" t="s">
        <v>29</v>
      </c>
      <c r="I62" s="5">
        <v>4004</v>
      </c>
      <c r="J62" s="5">
        <v>6680076</v>
      </c>
      <c r="K62" t="s">
        <v>30</v>
      </c>
      <c r="L62" t="s">
        <v>31</v>
      </c>
      <c r="M62">
        <v>198396</v>
      </c>
      <c r="N62">
        <v>0.23</v>
      </c>
      <c r="O62" s="1">
        <v>43731</v>
      </c>
      <c r="P62" s="1">
        <v>43731</v>
      </c>
      <c r="Q62" s="1">
        <v>43733</v>
      </c>
      <c r="R62" t="s">
        <v>32</v>
      </c>
      <c r="Y62" t="s">
        <v>33</v>
      </c>
      <c r="Z62" s="1">
        <v>43734</v>
      </c>
      <c r="AA62" s="1" t="s">
        <v>146</v>
      </c>
      <c r="AB62" s="4">
        <f t="shared" si="0"/>
        <v>1668.3506493506493</v>
      </c>
    </row>
    <row r="63" spans="1:28" x14ac:dyDescent="0.25">
      <c r="A63">
        <v>524208</v>
      </c>
      <c r="B63" t="s">
        <v>26</v>
      </c>
      <c r="C63" t="s">
        <v>46</v>
      </c>
      <c r="D63" t="s">
        <v>40</v>
      </c>
      <c r="E63" t="s">
        <v>29</v>
      </c>
      <c r="F63">
        <v>198396</v>
      </c>
      <c r="G63">
        <v>0.23</v>
      </c>
      <c r="H63" t="s">
        <v>29</v>
      </c>
      <c r="I63" s="5">
        <v>8000</v>
      </c>
      <c r="J63" s="5">
        <v>13275139</v>
      </c>
      <c r="K63" t="s">
        <v>30</v>
      </c>
      <c r="L63" t="s">
        <v>31</v>
      </c>
      <c r="M63">
        <v>190396</v>
      </c>
      <c r="N63">
        <v>0.22</v>
      </c>
      <c r="O63" s="1">
        <v>43732</v>
      </c>
      <c r="P63" s="1">
        <v>43732</v>
      </c>
      <c r="Q63" s="1">
        <v>43733</v>
      </c>
      <c r="R63" t="s">
        <v>32</v>
      </c>
      <c r="Y63" t="s">
        <v>33</v>
      </c>
      <c r="Z63" s="1">
        <v>43734</v>
      </c>
      <c r="AA63" s="1" t="s">
        <v>146</v>
      </c>
      <c r="AB63" s="4">
        <f t="shared" si="0"/>
        <v>1659.3923749999999</v>
      </c>
    </row>
    <row r="64" spans="1:28" x14ac:dyDescent="0.25">
      <c r="A64">
        <v>524208</v>
      </c>
      <c r="B64" t="s">
        <v>26</v>
      </c>
      <c r="C64" t="s">
        <v>46</v>
      </c>
      <c r="D64" t="s">
        <v>40</v>
      </c>
      <c r="E64" t="s">
        <v>29</v>
      </c>
      <c r="F64">
        <v>190396</v>
      </c>
      <c r="G64">
        <v>0.22</v>
      </c>
      <c r="H64" t="s">
        <v>29</v>
      </c>
      <c r="I64" s="5">
        <v>7996</v>
      </c>
      <c r="J64" s="5">
        <v>12982661</v>
      </c>
      <c r="K64" t="s">
        <v>30</v>
      </c>
      <c r="L64" t="s">
        <v>31</v>
      </c>
      <c r="M64">
        <v>182400</v>
      </c>
      <c r="N64">
        <v>0.21</v>
      </c>
      <c r="O64" s="1">
        <v>43733</v>
      </c>
      <c r="P64" s="1">
        <v>43733</v>
      </c>
      <c r="Q64" s="1">
        <v>43733</v>
      </c>
      <c r="R64" t="s">
        <v>32</v>
      </c>
      <c r="Y64" t="s">
        <v>33</v>
      </c>
      <c r="Z64" s="1">
        <v>43734</v>
      </c>
      <c r="AA64" s="1" t="s">
        <v>146</v>
      </c>
      <c r="AB64" s="4">
        <f t="shared" si="0"/>
        <v>1623.6444472236119</v>
      </c>
    </row>
    <row r="65" spans="1:28" x14ac:dyDescent="0.25">
      <c r="A65">
        <v>524208</v>
      </c>
      <c r="B65" t="s">
        <v>26</v>
      </c>
      <c r="C65" t="s">
        <v>27</v>
      </c>
      <c r="D65" t="s">
        <v>28</v>
      </c>
      <c r="E65" t="s">
        <v>29</v>
      </c>
      <c r="F65">
        <v>637612</v>
      </c>
      <c r="G65">
        <v>0.73</v>
      </c>
      <c r="H65" t="s">
        <v>29</v>
      </c>
      <c r="I65" s="5">
        <v>40000</v>
      </c>
      <c r="J65" s="5">
        <v>62454801</v>
      </c>
      <c r="K65" t="s">
        <v>30</v>
      </c>
      <c r="L65" t="s">
        <v>31</v>
      </c>
      <c r="M65">
        <v>597612</v>
      </c>
      <c r="N65">
        <v>0.69</v>
      </c>
      <c r="O65" s="1">
        <v>43724</v>
      </c>
      <c r="P65" s="1">
        <v>43724</v>
      </c>
      <c r="Q65" s="1">
        <v>43728</v>
      </c>
      <c r="R65" t="s">
        <v>32</v>
      </c>
      <c r="Y65" t="s">
        <v>33</v>
      </c>
      <c r="Z65" s="1">
        <v>43732</v>
      </c>
      <c r="AA65" s="1" t="s">
        <v>146</v>
      </c>
      <c r="AB65" s="4">
        <f t="shared" si="0"/>
        <v>1561.3700249999999</v>
      </c>
    </row>
    <row r="66" spans="1:28" x14ac:dyDescent="0.25">
      <c r="A66">
        <v>524208</v>
      </c>
      <c r="B66" t="s">
        <v>26</v>
      </c>
      <c r="C66" t="s">
        <v>27</v>
      </c>
      <c r="D66" t="s">
        <v>28</v>
      </c>
      <c r="E66" t="s">
        <v>29</v>
      </c>
      <c r="F66">
        <v>597612</v>
      </c>
      <c r="G66">
        <v>0.69</v>
      </c>
      <c r="H66" t="s">
        <v>29</v>
      </c>
      <c r="I66" s="5">
        <v>5000</v>
      </c>
      <c r="J66" s="5">
        <v>8023521</v>
      </c>
      <c r="K66" t="s">
        <v>30</v>
      </c>
      <c r="L66" t="s">
        <v>31</v>
      </c>
      <c r="M66">
        <v>592612</v>
      </c>
      <c r="N66">
        <v>0.68</v>
      </c>
      <c r="O66" s="1">
        <v>43728</v>
      </c>
      <c r="P66" s="1">
        <v>43728</v>
      </c>
      <c r="Q66" s="1">
        <v>43728</v>
      </c>
      <c r="R66" t="s">
        <v>32</v>
      </c>
      <c r="Y66" t="s">
        <v>33</v>
      </c>
      <c r="Z66" s="1">
        <v>43732</v>
      </c>
      <c r="AA66" s="1" t="s">
        <v>146</v>
      </c>
      <c r="AB66" s="4">
        <f t="shared" si="0"/>
        <v>1604.7041999999999</v>
      </c>
    </row>
    <row r="67" spans="1:28" x14ac:dyDescent="0.25">
      <c r="A67">
        <v>524208</v>
      </c>
      <c r="B67" t="s">
        <v>26</v>
      </c>
      <c r="C67" t="s">
        <v>27</v>
      </c>
      <c r="D67" t="s">
        <v>28</v>
      </c>
      <c r="E67" t="s">
        <v>29</v>
      </c>
      <c r="F67">
        <v>592612</v>
      </c>
      <c r="G67">
        <v>0.68</v>
      </c>
      <c r="H67" t="s">
        <v>29</v>
      </c>
      <c r="I67" s="5">
        <v>5000</v>
      </c>
      <c r="J67" s="5">
        <v>8394052</v>
      </c>
      <c r="K67" t="s">
        <v>30</v>
      </c>
      <c r="L67" t="s">
        <v>31</v>
      </c>
      <c r="M67">
        <v>587612</v>
      </c>
      <c r="N67">
        <v>0.67</v>
      </c>
      <c r="O67" s="1">
        <v>43731</v>
      </c>
      <c r="P67" s="1">
        <v>43731</v>
      </c>
      <c r="Q67" s="1">
        <v>43732</v>
      </c>
      <c r="R67" t="s">
        <v>32</v>
      </c>
      <c r="Y67" t="s">
        <v>33</v>
      </c>
      <c r="Z67" s="1">
        <v>43732</v>
      </c>
      <c r="AA67" s="1" t="s">
        <v>146</v>
      </c>
      <c r="AB67" s="4">
        <f t="shared" ref="AB67:AB130" si="1">J67/I67</f>
        <v>1678.8104000000001</v>
      </c>
    </row>
    <row r="68" spans="1:28" x14ac:dyDescent="0.25">
      <c r="A68">
        <v>524208</v>
      </c>
      <c r="B68" t="s">
        <v>26</v>
      </c>
      <c r="C68" t="s">
        <v>27</v>
      </c>
      <c r="D68" t="s">
        <v>28</v>
      </c>
      <c r="E68" t="s">
        <v>29</v>
      </c>
      <c r="F68">
        <v>640212</v>
      </c>
      <c r="G68">
        <v>0.73</v>
      </c>
      <c r="H68" t="s">
        <v>29</v>
      </c>
      <c r="I68" s="5">
        <v>500</v>
      </c>
      <c r="J68" s="5">
        <v>789694</v>
      </c>
      <c r="K68" t="s">
        <v>30</v>
      </c>
      <c r="L68" t="s">
        <v>31</v>
      </c>
      <c r="M68">
        <v>639712</v>
      </c>
      <c r="N68">
        <v>0.73</v>
      </c>
      <c r="O68" s="1">
        <v>43721</v>
      </c>
      <c r="P68" s="1">
        <v>43721</v>
      </c>
      <c r="Q68" s="1">
        <v>43728</v>
      </c>
      <c r="R68" t="s">
        <v>32</v>
      </c>
      <c r="Y68" t="s">
        <v>33</v>
      </c>
      <c r="Z68" s="1">
        <v>43728</v>
      </c>
      <c r="AA68" s="1" t="s">
        <v>146</v>
      </c>
      <c r="AB68" s="4">
        <f t="shared" si="1"/>
        <v>1579.3879999999999</v>
      </c>
    </row>
    <row r="69" spans="1:28" x14ac:dyDescent="0.25">
      <c r="A69">
        <v>524208</v>
      </c>
      <c r="B69" t="s">
        <v>26</v>
      </c>
      <c r="C69" t="s">
        <v>27</v>
      </c>
      <c r="D69" t="s">
        <v>28</v>
      </c>
      <c r="E69" t="s">
        <v>29</v>
      </c>
      <c r="F69">
        <v>639712</v>
      </c>
      <c r="G69">
        <v>0.73</v>
      </c>
      <c r="H69" t="s">
        <v>29</v>
      </c>
      <c r="I69" s="5">
        <v>2000</v>
      </c>
      <c r="J69" s="5">
        <v>3110212</v>
      </c>
      <c r="K69" t="s">
        <v>30</v>
      </c>
      <c r="L69" t="s">
        <v>31</v>
      </c>
      <c r="M69">
        <v>637712</v>
      </c>
      <c r="N69">
        <v>0.73</v>
      </c>
      <c r="O69" s="1">
        <v>43726</v>
      </c>
      <c r="P69" s="1">
        <v>43726</v>
      </c>
      <c r="Q69" s="1">
        <v>43728</v>
      </c>
      <c r="R69" t="s">
        <v>32</v>
      </c>
      <c r="Y69" t="s">
        <v>33</v>
      </c>
      <c r="Z69" s="1">
        <v>43728</v>
      </c>
      <c r="AA69" s="1" t="s">
        <v>146</v>
      </c>
      <c r="AB69" s="4">
        <f t="shared" si="1"/>
        <v>1555.106</v>
      </c>
    </row>
    <row r="70" spans="1:28" x14ac:dyDescent="0.25">
      <c r="A70">
        <v>524208</v>
      </c>
      <c r="B70" t="s">
        <v>26</v>
      </c>
      <c r="C70" t="s">
        <v>27</v>
      </c>
      <c r="D70" t="s">
        <v>28</v>
      </c>
      <c r="E70" t="s">
        <v>29</v>
      </c>
      <c r="F70">
        <v>637712</v>
      </c>
      <c r="G70">
        <v>0.73</v>
      </c>
      <c r="H70" t="s">
        <v>29</v>
      </c>
      <c r="I70" s="5">
        <v>100</v>
      </c>
      <c r="J70" s="5">
        <v>155952</v>
      </c>
      <c r="K70" t="s">
        <v>30</v>
      </c>
      <c r="L70" t="s">
        <v>31</v>
      </c>
      <c r="M70">
        <v>637612</v>
      </c>
      <c r="N70">
        <v>0.73</v>
      </c>
      <c r="O70" s="1">
        <v>43727</v>
      </c>
      <c r="P70" s="1">
        <v>43727</v>
      </c>
      <c r="Q70" s="1">
        <v>43728</v>
      </c>
      <c r="R70" t="s">
        <v>32</v>
      </c>
      <c r="Y70" t="s">
        <v>33</v>
      </c>
      <c r="Z70" s="1">
        <v>43728</v>
      </c>
      <c r="AA70" s="1" t="s">
        <v>146</v>
      </c>
      <c r="AB70" s="4">
        <f t="shared" si="1"/>
        <v>1559.52</v>
      </c>
    </row>
    <row r="71" spans="1:28" x14ac:dyDescent="0.25">
      <c r="A71">
        <v>524208</v>
      </c>
      <c r="B71" t="s">
        <v>26</v>
      </c>
      <c r="C71" t="s">
        <v>27</v>
      </c>
      <c r="D71" t="s">
        <v>28</v>
      </c>
      <c r="E71" t="s">
        <v>29</v>
      </c>
      <c r="F71">
        <v>853023</v>
      </c>
      <c r="G71">
        <v>0.98</v>
      </c>
      <c r="H71" t="s">
        <v>29</v>
      </c>
      <c r="I71" s="5">
        <v>200000</v>
      </c>
      <c r="J71" s="5">
        <v>315267430</v>
      </c>
      <c r="K71" t="s">
        <v>30</v>
      </c>
      <c r="L71" t="s">
        <v>31</v>
      </c>
      <c r="M71">
        <v>653023</v>
      </c>
      <c r="N71">
        <v>0.75</v>
      </c>
      <c r="O71" s="1">
        <v>43717</v>
      </c>
      <c r="P71" s="1">
        <v>43717</v>
      </c>
      <c r="Q71" s="1">
        <v>43719</v>
      </c>
      <c r="R71" t="s">
        <v>32</v>
      </c>
      <c r="Y71" t="s">
        <v>33</v>
      </c>
      <c r="Z71" s="1">
        <v>43721</v>
      </c>
      <c r="AA71" s="1" t="s">
        <v>146</v>
      </c>
      <c r="AB71" s="4">
        <f t="shared" si="1"/>
        <v>1576.3371500000001</v>
      </c>
    </row>
    <row r="72" spans="1:28" x14ac:dyDescent="0.25">
      <c r="A72">
        <v>524208</v>
      </c>
      <c r="B72" t="s">
        <v>26</v>
      </c>
      <c r="C72" t="s">
        <v>27</v>
      </c>
      <c r="D72" t="s">
        <v>28</v>
      </c>
      <c r="E72" t="s">
        <v>29</v>
      </c>
      <c r="F72">
        <v>653023</v>
      </c>
      <c r="G72">
        <v>0.75</v>
      </c>
      <c r="H72" t="s">
        <v>29</v>
      </c>
      <c r="I72" s="5">
        <v>8811</v>
      </c>
      <c r="J72" s="5">
        <v>1400981</v>
      </c>
      <c r="K72" t="s">
        <v>30</v>
      </c>
      <c r="L72" t="s">
        <v>31</v>
      </c>
      <c r="M72">
        <v>644212</v>
      </c>
      <c r="N72">
        <v>0.74</v>
      </c>
      <c r="O72" s="1">
        <v>43719</v>
      </c>
      <c r="P72" s="1">
        <v>43719</v>
      </c>
      <c r="Q72" s="1">
        <v>43720</v>
      </c>
      <c r="R72" t="s">
        <v>32</v>
      </c>
      <c r="Y72" t="s">
        <v>33</v>
      </c>
      <c r="Z72" s="1">
        <v>43721</v>
      </c>
      <c r="AA72" s="1" t="s">
        <v>146</v>
      </c>
      <c r="AB72" s="4">
        <f t="shared" si="1"/>
        <v>159.00363182385655</v>
      </c>
    </row>
    <row r="73" spans="1:28" x14ac:dyDescent="0.25">
      <c r="A73">
        <v>524208</v>
      </c>
      <c r="B73" t="s">
        <v>26</v>
      </c>
      <c r="C73" t="s">
        <v>27</v>
      </c>
      <c r="D73" t="s">
        <v>28</v>
      </c>
      <c r="E73" t="s">
        <v>29</v>
      </c>
      <c r="F73">
        <v>644212</v>
      </c>
      <c r="G73">
        <v>0.74</v>
      </c>
      <c r="H73" t="s">
        <v>29</v>
      </c>
      <c r="I73" s="5">
        <v>4000</v>
      </c>
      <c r="J73" s="5">
        <v>6369547</v>
      </c>
      <c r="K73" t="s">
        <v>30</v>
      </c>
      <c r="L73" t="s">
        <v>31</v>
      </c>
      <c r="M73">
        <v>640212</v>
      </c>
      <c r="N73">
        <v>0.73</v>
      </c>
      <c r="O73" s="1">
        <v>43720</v>
      </c>
      <c r="P73" s="1">
        <v>43720</v>
      </c>
      <c r="Q73" s="1">
        <v>43721</v>
      </c>
      <c r="R73" t="s">
        <v>32</v>
      </c>
      <c r="Y73" t="s">
        <v>33</v>
      </c>
      <c r="Z73" s="1">
        <v>43721</v>
      </c>
      <c r="AA73" s="1" t="s">
        <v>146</v>
      </c>
      <c r="AB73" s="4">
        <f t="shared" si="1"/>
        <v>1592.3867499999999</v>
      </c>
    </row>
    <row r="74" spans="1:28" x14ac:dyDescent="0.25">
      <c r="A74">
        <v>524208</v>
      </c>
      <c r="B74" t="s">
        <v>26</v>
      </c>
      <c r="C74" t="s">
        <v>53</v>
      </c>
      <c r="D74" t="s">
        <v>40</v>
      </c>
      <c r="E74" t="s">
        <v>29</v>
      </c>
      <c r="F74">
        <v>3429752</v>
      </c>
      <c r="G74">
        <v>3.94</v>
      </c>
      <c r="H74" t="s">
        <v>29</v>
      </c>
      <c r="I74" s="5">
        <v>12500</v>
      </c>
      <c r="J74" s="5">
        <v>0</v>
      </c>
      <c r="K74" t="s">
        <v>30</v>
      </c>
      <c r="L74" t="s">
        <v>31</v>
      </c>
      <c r="M74">
        <v>3417252</v>
      </c>
      <c r="N74">
        <v>3.92</v>
      </c>
      <c r="O74" s="1">
        <v>43703</v>
      </c>
      <c r="P74" s="1">
        <v>43703</v>
      </c>
      <c r="Q74" s="1">
        <v>43704</v>
      </c>
      <c r="R74" t="s">
        <v>47</v>
      </c>
      <c r="Y74" t="s">
        <v>36</v>
      </c>
      <c r="Z74" s="1">
        <v>43706</v>
      </c>
      <c r="AA74" s="1" t="s">
        <v>146</v>
      </c>
      <c r="AB74" s="4">
        <f t="shared" si="1"/>
        <v>0</v>
      </c>
    </row>
    <row r="75" spans="1:28" x14ac:dyDescent="0.25">
      <c r="A75">
        <v>524208</v>
      </c>
      <c r="B75" t="s">
        <v>26</v>
      </c>
      <c r="C75" t="s">
        <v>52</v>
      </c>
      <c r="D75" t="s">
        <v>54</v>
      </c>
      <c r="E75" t="s">
        <v>29</v>
      </c>
      <c r="F75">
        <v>0</v>
      </c>
      <c r="G75">
        <v>0</v>
      </c>
      <c r="H75" t="s">
        <v>29</v>
      </c>
      <c r="I75" s="5">
        <v>713250</v>
      </c>
      <c r="J75" s="5">
        <v>0</v>
      </c>
      <c r="K75" t="s">
        <v>38</v>
      </c>
      <c r="L75" t="s">
        <v>31</v>
      </c>
      <c r="M75">
        <v>713250</v>
      </c>
      <c r="N75">
        <v>0.82</v>
      </c>
      <c r="O75" s="1">
        <v>43698</v>
      </c>
      <c r="P75" s="1">
        <v>43698</v>
      </c>
      <c r="Q75" s="1">
        <v>43699</v>
      </c>
      <c r="R75" t="s">
        <v>47</v>
      </c>
      <c r="Y75" t="s">
        <v>36</v>
      </c>
      <c r="Z75" s="1">
        <v>43700</v>
      </c>
      <c r="AA75" s="1" t="s">
        <v>146</v>
      </c>
      <c r="AB75" s="4">
        <f t="shared" si="1"/>
        <v>0</v>
      </c>
    </row>
    <row r="76" spans="1:28" x14ac:dyDescent="0.25">
      <c r="A76">
        <v>524208</v>
      </c>
      <c r="B76" t="s">
        <v>26</v>
      </c>
      <c r="C76" t="s">
        <v>37</v>
      </c>
      <c r="D76" t="s">
        <v>40</v>
      </c>
      <c r="E76" t="s">
        <v>29</v>
      </c>
      <c r="F76">
        <v>1925886</v>
      </c>
      <c r="G76">
        <v>2.21</v>
      </c>
      <c r="H76" t="s">
        <v>29</v>
      </c>
      <c r="I76" s="5">
        <v>713250</v>
      </c>
      <c r="J76" s="5">
        <v>0</v>
      </c>
      <c r="K76" t="s">
        <v>30</v>
      </c>
      <c r="L76" t="s">
        <v>31</v>
      </c>
      <c r="M76">
        <v>1212636</v>
      </c>
      <c r="N76">
        <v>1.39</v>
      </c>
      <c r="O76" s="1">
        <v>43698</v>
      </c>
      <c r="P76" s="1">
        <v>43698</v>
      </c>
      <c r="Q76" s="1">
        <v>43699</v>
      </c>
      <c r="R76" t="s">
        <v>47</v>
      </c>
      <c r="Y76" t="s">
        <v>36</v>
      </c>
      <c r="Z76" s="1">
        <v>43700</v>
      </c>
      <c r="AA76" s="1" t="s">
        <v>146</v>
      </c>
      <c r="AB76" s="4">
        <f t="shared" si="1"/>
        <v>0</v>
      </c>
    </row>
    <row r="77" spans="1:28" x14ac:dyDescent="0.25">
      <c r="A77">
        <v>524208</v>
      </c>
      <c r="B77" t="s">
        <v>26</v>
      </c>
      <c r="C77" t="s">
        <v>27</v>
      </c>
      <c r="D77" t="s">
        <v>28</v>
      </c>
      <c r="E77" t="s">
        <v>29</v>
      </c>
      <c r="F77">
        <v>1784776</v>
      </c>
      <c r="G77">
        <v>2.06</v>
      </c>
      <c r="H77" t="s">
        <v>29</v>
      </c>
      <c r="I77" s="5">
        <v>121000</v>
      </c>
      <c r="J77" s="5">
        <v>216050344</v>
      </c>
      <c r="K77" t="s">
        <v>30</v>
      </c>
      <c r="L77" t="s">
        <v>31</v>
      </c>
      <c r="M77">
        <v>1663776</v>
      </c>
      <c r="N77">
        <v>1.92</v>
      </c>
      <c r="O77" s="1">
        <v>43643</v>
      </c>
      <c r="P77" s="1">
        <v>43643</v>
      </c>
      <c r="Q77" s="1">
        <v>43644</v>
      </c>
      <c r="R77" t="s">
        <v>32</v>
      </c>
      <c r="Y77" t="s">
        <v>49</v>
      </c>
      <c r="Z77" s="1">
        <v>43648</v>
      </c>
      <c r="AA77" s="1" t="s">
        <v>146</v>
      </c>
      <c r="AB77" s="4">
        <f t="shared" si="1"/>
        <v>1785.5400330578511</v>
      </c>
    </row>
    <row r="78" spans="1:28" x14ac:dyDescent="0.25">
      <c r="A78">
        <v>524208</v>
      </c>
      <c r="B78" t="s">
        <v>26</v>
      </c>
      <c r="C78" t="s">
        <v>27</v>
      </c>
      <c r="D78" t="s">
        <v>28</v>
      </c>
      <c r="E78" t="s">
        <v>29</v>
      </c>
      <c r="F78">
        <v>1663776</v>
      </c>
      <c r="G78">
        <v>1.92</v>
      </c>
      <c r="H78" t="s">
        <v>29</v>
      </c>
      <c r="I78" s="5">
        <v>2031</v>
      </c>
      <c r="J78" s="5">
        <v>3630906</v>
      </c>
      <c r="K78" t="s">
        <v>30</v>
      </c>
      <c r="L78" t="s">
        <v>31</v>
      </c>
      <c r="M78">
        <v>1661745</v>
      </c>
      <c r="N78">
        <v>1.92</v>
      </c>
      <c r="O78" s="1">
        <v>43643</v>
      </c>
      <c r="P78" s="1">
        <v>43643</v>
      </c>
      <c r="Q78" s="1">
        <v>43644</v>
      </c>
      <c r="R78" t="s">
        <v>32</v>
      </c>
      <c r="Y78" t="s">
        <v>33</v>
      </c>
      <c r="Z78" s="1">
        <v>43648</v>
      </c>
      <c r="AA78" s="1" t="s">
        <v>146</v>
      </c>
      <c r="AB78" s="4">
        <f t="shared" si="1"/>
        <v>1787.7429837518464</v>
      </c>
    </row>
    <row r="79" spans="1:28" x14ac:dyDescent="0.25">
      <c r="A79">
        <v>524208</v>
      </c>
      <c r="B79" t="s">
        <v>26</v>
      </c>
      <c r="C79" t="s">
        <v>27</v>
      </c>
      <c r="D79" t="s">
        <v>28</v>
      </c>
      <c r="E79" t="s">
        <v>29</v>
      </c>
      <c r="F79">
        <v>1661745</v>
      </c>
      <c r="G79">
        <v>1.92</v>
      </c>
      <c r="H79" t="s">
        <v>29</v>
      </c>
      <c r="I79" s="5">
        <v>8722</v>
      </c>
      <c r="J79" s="5">
        <v>15490687</v>
      </c>
      <c r="K79" t="s">
        <v>30</v>
      </c>
      <c r="L79" t="s">
        <v>31</v>
      </c>
      <c r="M79">
        <v>1653023</v>
      </c>
      <c r="N79">
        <v>1.91</v>
      </c>
      <c r="O79" s="1">
        <v>43644</v>
      </c>
      <c r="P79" s="1">
        <v>43644</v>
      </c>
      <c r="Q79" s="1">
        <v>43647</v>
      </c>
      <c r="R79" t="s">
        <v>32</v>
      </c>
      <c r="Y79" t="s">
        <v>33</v>
      </c>
      <c r="Z79" s="1">
        <v>43648</v>
      </c>
      <c r="AA79" s="1" t="s">
        <v>146</v>
      </c>
      <c r="AB79" s="4">
        <f t="shared" si="1"/>
        <v>1776.0475808300848</v>
      </c>
    </row>
    <row r="80" spans="1:28" x14ac:dyDescent="0.25">
      <c r="A80">
        <v>524208</v>
      </c>
      <c r="B80" t="s">
        <v>26</v>
      </c>
      <c r="C80" t="s">
        <v>27</v>
      </c>
      <c r="D80" t="s">
        <v>28</v>
      </c>
      <c r="E80" t="s">
        <v>29</v>
      </c>
      <c r="F80">
        <v>1653023</v>
      </c>
      <c r="G80">
        <v>1.91</v>
      </c>
      <c r="H80" t="s">
        <v>29</v>
      </c>
      <c r="I80" s="5">
        <v>800000</v>
      </c>
      <c r="J80" s="5">
        <v>0</v>
      </c>
      <c r="K80" t="s">
        <v>30</v>
      </c>
      <c r="L80" t="s">
        <v>31</v>
      </c>
      <c r="M80">
        <v>853023</v>
      </c>
      <c r="N80">
        <v>0.98</v>
      </c>
      <c r="O80" s="1">
        <v>43644</v>
      </c>
      <c r="P80" s="1">
        <v>43644</v>
      </c>
      <c r="Q80" s="1">
        <v>43647</v>
      </c>
      <c r="R80" t="s">
        <v>47</v>
      </c>
      <c r="Y80" t="s">
        <v>36</v>
      </c>
      <c r="Z80" s="1">
        <v>43648</v>
      </c>
      <c r="AA80" s="1" t="s">
        <v>146</v>
      </c>
      <c r="AB80" s="4">
        <f t="shared" si="1"/>
        <v>0</v>
      </c>
    </row>
    <row r="81" spans="1:28" x14ac:dyDescent="0.25">
      <c r="A81">
        <v>524208</v>
      </c>
      <c r="B81" t="s">
        <v>26</v>
      </c>
      <c r="C81" t="s">
        <v>55</v>
      </c>
      <c r="D81" t="s">
        <v>40</v>
      </c>
      <c r="E81" t="s">
        <v>29</v>
      </c>
      <c r="F81">
        <v>1700000</v>
      </c>
      <c r="G81">
        <v>1.96</v>
      </c>
      <c r="H81" t="s">
        <v>29</v>
      </c>
      <c r="I81" s="5">
        <v>800000</v>
      </c>
      <c r="J81" s="5">
        <v>0</v>
      </c>
      <c r="K81" t="s">
        <v>38</v>
      </c>
      <c r="L81" t="s">
        <v>31</v>
      </c>
      <c r="M81">
        <v>2500000</v>
      </c>
      <c r="N81">
        <v>2.88</v>
      </c>
      <c r="O81" s="1">
        <v>43644</v>
      </c>
      <c r="P81" s="1">
        <v>43644</v>
      </c>
      <c r="Q81" s="1">
        <v>43647</v>
      </c>
      <c r="R81" t="s">
        <v>47</v>
      </c>
      <c r="Y81" t="s">
        <v>36</v>
      </c>
      <c r="Z81" s="1">
        <v>43648</v>
      </c>
      <c r="AA81" s="1" t="s">
        <v>146</v>
      </c>
      <c r="AB81" s="4">
        <f t="shared" si="1"/>
        <v>0</v>
      </c>
    </row>
    <row r="82" spans="1:28" x14ac:dyDescent="0.25">
      <c r="A82">
        <v>524208</v>
      </c>
      <c r="B82" t="s">
        <v>26</v>
      </c>
      <c r="C82" t="s">
        <v>56</v>
      </c>
      <c r="D82" t="s">
        <v>57</v>
      </c>
      <c r="E82" t="s">
        <v>29</v>
      </c>
      <c r="F82">
        <v>2474900</v>
      </c>
      <c r="G82">
        <v>2.86</v>
      </c>
      <c r="H82" t="s">
        <v>29</v>
      </c>
      <c r="I82" s="5">
        <v>108405</v>
      </c>
      <c r="J82" s="5">
        <v>0</v>
      </c>
      <c r="K82" t="s">
        <v>30</v>
      </c>
      <c r="L82" t="s">
        <v>31</v>
      </c>
      <c r="M82">
        <v>2366495</v>
      </c>
      <c r="N82">
        <v>2.73</v>
      </c>
      <c r="O82" s="1">
        <v>43644</v>
      </c>
      <c r="P82" s="1">
        <v>43644</v>
      </c>
      <c r="Q82" s="1">
        <v>43647</v>
      </c>
      <c r="R82" t="s">
        <v>47</v>
      </c>
      <c r="Y82" t="s">
        <v>36</v>
      </c>
      <c r="Z82" s="1">
        <v>43648</v>
      </c>
      <c r="AA82" s="1" t="s">
        <v>146</v>
      </c>
      <c r="AB82" s="4">
        <f t="shared" si="1"/>
        <v>0</v>
      </c>
    </row>
    <row r="83" spans="1:28" x14ac:dyDescent="0.25">
      <c r="A83">
        <v>524208</v>
      </c>
      <c r="B83" t="s">
        <v>26</v>
      </c>
      <c r="C83" t="s">
        <v>56</v>
      </c>
      <c r="D83" t="s">
        <v>57</v>
      </c>
      <c r="E83" t="s">
        <v>29</v>
      </c>
      <c r="F83">
        <v>2366495</v>
      </c>
      <c r="G83">
        <v>2.73</v>
      </c>
      <c r="H83" t="s">
        <v>29</v>
      </c>
      <c r="I83" s="5">
        <v>811595</v>
      </c>
      <c r="J83" s="5">
        <v>0</v>
      </c>
      <c r="K83" t="s">
        <v>30</v>
      </c>
      <c r="L83" t="s">
        <v>31</v>
      </c>
      <c r="M83">
        <v>1554900</v>
      </c>
      <c r="N83">
        <v>1.79</v>
      </c>
      <c r="O83" s="1">
        <v>43645</v>
      </c>
      <c r="P83" s="1">
        <v>43645</v>
      </c>
      <c r="Q83" s="1">
        <v>43647</v>
      </c>
      <c r="R83" t="s">
        <v>47</v>
      </c>
      <c r="Y83" t="s">
        <v>36</v>
      </c>
      <c r="Z83" s="1">
        <v>43648</v>
      </c>
      <c r="AA83" s="1" t="s">
        <v>146</v>
      </c>
      <c r="AB83" s="4">
        <f t="shared" si="1"/>
        <v>0</v>
      </c>
    </row>
    <row r="84" spans="1:28" x14ac:dyDescent="0.25">
      <c r="A84">
        <v>524208</v>
      </c>
      <c r="B84" t="s">
        <v>26</v>
      </c>
      <c r="C84" t="s">
        <v>58</v>
      </c>
      <c r="D84" t="s">
        <v>40</v>
      </c>
      <c r="E84" t="s">
        <v>29</v>
      </c>
      <c r="F84">
        <v>600000</v>
      </c>
      <c r="G84">
        <v>0.69</v>
      </c>
      <c r="H84" t="s">
        <v>29</v>
      </c>
      <c r="I84" s="5">
        <v>920000</v>
      </c>
      <c r="J84" s="5">
        <v>0</v>
      </c>
      <c r="K84" t="s">
        <v>38</v>
      </c>
      <c r="L84" t="s">
        <v>31</v>
      </c>
      <c r="M84">
        <v>1520000</v>
      </c>
      <c r="N84">
        <v>1.75</v>
      </c>
      <c r="O84" s="1">
        <v>43645</v>
      </c>
      <c r="P84" s="1">
        <v>43645</v>
      </c>
      <c r="Q84" s="1">
        <v>43647</v>
      </c>
      <c r="R84" t="s">
        <v>47</v>
      </c>
      <c r="Y84" t="s">
        <v>36</v>
      </c>
      <c r="Z84" s="1">
        <v>43648</v>
      </c>
      <c r="AA84" s="1" t="s">
        <v>146</v>
      </c>
      <c r="AB84" s="4">
        <f t="shared" si="1"/>
        <v>0</v>
      </c>
    </row>
    <row r="85" spans="1:28" x14ac:dyDescent="0.25">
      <c r="A85">
        <v>524208</v>
      </c>
      <c r="B85" t="s">
        <v>26</v>
      </c>
      <c r="C85" t="s">
        <v>59</v>
      </c>
      <c r="D85" t="s">
        <v>40</v>
      </c>
      <c r="E85" t="s">
        <v>29</v>
      </c>
      <c r="F85">
        <v>700000</v>
      </c>
      <c r="G85">
        <v>0.81</v>
      </c>
      <c r="H85" t="s">
        <v>29</v>
      </c>
      <c r="I85" s="5">
        <v>1701595</v>
      </c>
      <c r="J85" s="5">
        <v>0</v>
      </c>
      <c r="K85" t="s">
        <v>38</v>
      </c>
      <c r="L85" t="s">
        <v>31</v>
      </c>
      <c r="M85">
        <v>2401595</v>
      </c>
      <c r="N85">
        <v>2.77</v>
      </c>
      <c r="O85" s="1">
        <v>43644</v>
      </c>
      <c r="P85" s="1">
        <v>43644</v>
      </c>
      <c r="Q85" s="1">
        <v>43647</v>
      </c>
      <c r="R85" t="s">
        <v>47</v>
      </c>
      <c r="Y85" t="s">
        <v>36</v>
      </c>
      <c r="Z85" s="1">
        <v>43648</v>
      </c>
      <c r="AA85" s="1" t="s">
        <v>146</v>
      </c>
      <c r="AB85" s="4">
        <f t="shared" si="1"/>
        <v>0</v>
      </c>
    </row>
    <row r="86" spans="1:28" x14ac:dyDescent="0.25">
      <c r="A86">
        <v>524208</v>
      </c>
      <c r="B86" t="s">
        <v>26</v>
      </c>
      <c r="C86" t="s">
        <v>59</v>
      </c>
      <c r="D86" t="s">
        <v>40</v>
      </c>
      <c r="E86" t="s">
        <v>29</v>
      </c>
      <c r="F86">
        <v>2401595</v>
      </c>
      <c r="G86">
        <v>2.77</v>
      </c>
      <c r="H86" t="s">
        <v>29</v>
      </c>
      <c r="I86" s="5">
        <v>811595</v>
      </c>
      <c r="J86" s="5">
        <v>0</v>
      </c>
      <c r="K86" t="s">
        <v>30</v>
      </c>
      <c r="L86" t="s">
        <v>31</v>
      </c>
      <c r="M86">
        <v>1590000</v>
      </c>
      <c r="N86">
        <v>1.83</v>
      </c>
      <c r="O86" s="1">
        <v>43645</v>
      </c>
      <c r="P86" s="1">
        <v>43645</v>
      </c>
      <c r="Q86" s="1">
        <v>43647</v>
      </c>
      <c r="R86" t="s">
        <v>47</v>
      </c>
      <c r="Y86" t="s">
        <v>36</v>
      </c>
      <c r="Z86" s="1">
        <v>43648</v>
      </c>
      <c r="AA86" s="1" t="s">
        <v>146</v>
      </c>
      <c r="AB86" s="4">
        <f t="shared" si="1"/>
        <v>0</v>
      </c>
    </row>
    <row r="87" spans="1:28" x14ac:dyDescent="0.25">
      <c r="A87">
        <v>524208</v>
      </c>
      <c r="B87" t="s">
        <v>26</v>
      </c>
      <c r="C87" t="s">
        <v>60</v>
      </c>
      <c r="D87" t="s">
        <v>40</v>
      </c>
      <c r="E87" t="s">
        <v>29</v>
      </c>
      <c r="F87">
        <v>1424256</v>
      </c>
      <c r="G87">
        <v>1.64</v>
      </c>
      <c r="H87" t="s">
        <v>29</v>
      </c>
      <c r="I87" s="5">
        <v>890000</v>
      </c>
      <c r="J87" s="5">
        <v>0</v>
      </c>
      <c r="K87" t="s">
        <v>30</v>
      </c>
      <c r="L87" t="s">
        <v>31</v>
      </c>
      <c r="M87">
        <v>534256</v>
      </c>
      <c r="N87">
        <v>0.62</v>
      </c>
      <c r="O87" s="1">
        <v>43644</v>
      </c>
      <c r="P87" s="1">
        <v>43644</v>
      </c>
      <c r="Q87" s="1">
        <v>43647</v>
      </c>
      <c r="R87" t="s">
        <v>47</v>
      </c>
      <c r="Y87" t="s">
        <v>36</v>
      </c>
      <c r="Z87" s="1">
        <v>43648</v>
      </c>
      <c r="AA87" s="1" t="s">
        <v>146</v>
      </c>
      <c r="AB87" s="4">
        <f t="shared" si="1"/>
        <v>0</v>
      </c>
    </row>
    <row r="88" spans="1:28" x14ac:dyDescent="0.25">
      <c r="A88">
        <v>524208</v>
      </c>
      <c r="B88" t="s">
        <v>26</v>
      </c>
      <c r="C88" t="s">
        <v>27</v>
      </c>
      <c r="D88" t="s">
        <v>28</v>
      </c>
      <c r="E88" t="s">
        <v>29</v>
      </c>
      <c r="F88">
        <v>1820276</v>
      </c>
      <c r="G88">
        <v>2.1</v>
      </c>
      <c r="H88" t="s">
        <v>29</v>
      </c>
      <c r="I88" s="5">
        <v>35500</v>
      </c>
      <c r="J88" s="5">
        <v>63522628</v>
      </c>
      <c r="K88" t="s">
        <v>30</v>
      </c>
      <c r="L88" t="s">
        <v>31</v>
      </c>
      <c r="M88">
        <v>1784776</v>
      </c>
      <c r="N88">
        <v>2.06</v>
      </c>
      <c r="O88" s="1">
        <v>43640</v>
      </c>
      <c r="P88" s="1">
        <v>43640</v>
      </c>
      <c r="Q88" s="1">
        <v>43641</v>
      </c>
      <c r="R88" t="s">
        <v>32</v>
      </c>
      <c r="Y88" t="s">
        <v>33</v>
      </c>
      <c r="Z88" s="1">
        <v>43642</v>
      </c>
      <c r="AA88" s="1" t="s">
        <v>146</v>
      </c>
      <c r="AB88" s="4">
        <f t="shared" si="1"/>
        <v>1789.3698028169015</v>
      </c>
    </row>
    <row r="89" spans="1:28" x14ac:dyDescent="0.25">
      <c r="A89">
        <v>524208</v>
      </c>
      <c r="B89" t="s">
        <v>26</v>
      </c>
      <c r="C89" t="s">
        <v>61</v>
      </c>
      <c r="D89" t="s">
        <v>40</v>
      </c>
      <c r="E89" t="s">
        <v>29</v>
      </c>
      <c r="F89">
        <v>6745</v>
      </c>
      <c r="G89">
        <v>0.01</v>
      </c>
      <c r="H89" t="s">
        <v>29</v>
      </c>
      <c r="I89" s="5">
        <v>200</v>
      </c>
      <c r="J89" s="5">
        <v>312491</v>
      </c>
      <c r="K89" t="s">
        <v>30</v>
      </c>
      <c r="L89" t="s">
        <v>31</v>
      </c>
      <c r="M89">
        <v>6545</v>
      </c>
      <c r="N89">
        <v>0.01</v>
      </c>
      <c r="O89" s="1">
        <v>43557</v>
      </c>
      <c r="P89" s="1">
        <v>43557</v>
      </c>
      <c r="Q89" s="1">
        <v>43641</v>
      </c>
      <c r="R89" t="s">
        <v>32</v>
      </c>
      <c r="Y89" t="s">
        <v>33</v>
      </c>
      <c r="Z89" s="1">
        <v>43642</v>
      </c>
      <c r="AA89" s="1" t="s">
        <v>146</v>
      </c>
      <c r="AB89" s="4">
        <f t="shared" si="1"/>
        <v>1562.4549999999999</v>
      </c>
    </row>
    <row r="90" spans="1:28" x14ac:dyDescent="0.25">
      <c r="A90">
        <v>524208</v>
      </c>
      <c r="B90" t="s">
        <v>26</v>
      </c>
      <c r="C90" t="s">
        <v>61</v>
      </c>
      <c r="D90" t="s">
        <v>40</v>
      </c>
      <c r="E90" t="s">
        <v>29</v>
      </c>
      <c r="F90">
        <v>6545</v>
      </c>
      <c r="G90">
        <v>0.01</v>
      </c>
      <c r="H90" t="s">
        <v>29</v>
      </c>
      <c r="I90" s="5">
        <v>100</v>
      </c>
      <c r="J90" s="5">
        <v>174268</v>
      </c>
      <c r="K90" t="s">
        <v>30</v>
      </c>
      <c r="L90" t="s">
        <v>31</v>
      </c>
      <c r="M90">
        <v>6445</v>
      </c>
      <c r="N90">
        <v>0.01</v>
      </c>
      <c r="O90" s="1">
        <v>43630</v>
      </c>
      <c r="P90" s="1">
        <v>43630</v>
      </c>
      <c r="Q90" s="1">
        <v>43641</v>
      </c>
      <c r="R90" t="s">
        <v>32</v>
      </c>
      <c r="Y90" t="s">
        <v>33</v>
      </c>
      <c r="Z90" s="1">
        <v>43642</v>
      </c>
      <c r="AA90" s="1" t="s">
        <v>146</v>
      </c>
      <c r="AB90" s="4">
        <f t="shared" si="1"/>
        <v>1742.68</v>
      </c>
    </row>
    <row r="91" spans="1:28" x14ac:dyDescent="0.25">
      <c r="A91">
        <v>524208</v>
      </c>
      <c r="B91" t="s">
        <v>26</v>
      </c>
      <c r="C91" t="s">
        <v>61</v>
      </c>
      <c r="D91" t="s">
        <v>40</v>
      </c>
      <c r="E91" t="s">
        <v>29</v>
      </c>
      <c r="F91">
        <v>6445</v>
      </c>
      <c r="G91">
        <v>0.01</v>
      </c>
      <c r="H91" t="s">
        <v>29</v>
      </c>
      <c r="I91" s="5">
        <v>200</v>
      </c>
      <c r="J91" s="5">
        <v>343075</v>
      </c>
      <c r="K91" t="s">
        <v>30</v>
      </c>
      <c r="L91" t="s">
        <v>31</v>
      </c>
      <c r="M91">
        <v>6245</v>
      </c>
      <c r="N91">
        <v>0.01</v>
      </c>
      <c r="O91" s="1">
        <v>43634</v>
      </c>
      <c r="P91" s="1">
        <v>43634</v>
      </c>
      <c r="Q91" s="1">
        <v>43641</v>
      </c>
      <c r="R91" t="s">
        <v>32</v>
      </c>
      <c r="Y91" t="s">
        <v>33</v>
      </c>
      <c r="Z91" s="1">
        <v>43642</v>
      </c>
      <c r="AA91" s="1" t="s">
        <v>146</v>
      </c>
      <c r="AB91" s="4">
        <f t="shared" si="1"/>
        <v>1715.375</v>
      </c>
    </row>
    <row r="92" spans="1:28" x14ac:dyDescent="0.25">
      <c r="A92">
        <v>524208</v>
      </c>
      <c r="B92" t="s">
        <v>26</v>
      </c>
      <c r="C92" t="s">
        <v>61</v>
      </c>
      <c r="D92" t="s">
        <v>40</v>
      </c>
      <c r="E92" t="s">
        <v>29</v>
      </c>
      <c r="F92">
        <v>6245</v>
      </c>
      <c r="G92">
        <v>0.01</v>
      </c>
      <c r="H92" t="s">
        <v>29</v>
      </c>
      <c r="I92" s="5">
        <v>200</v>
      </c>
      <c r="J92" s="5">
        <v>343075</v>
      </c>
      <c r="K92" t="s">
        <v>30</v>
      </c>
      <c r="L92" t="s">
        <v>31</v>
      </c>
      <c r="M92">
        <v>6045</v>
      </c>
      <c r="N92">
        <v>0.01</v>
      </c>
      <c r="O92" s="1">
        <v>43637</v>
      </c>
      <c r="P92" s="1">
        <v>43637</v>
      </c>
      <c r="Q92" s="1">
        <v>43641</v>
      </c>
      <c r="R92" t="s">
        <v>32</v>
      </c>
      <c r="Y92" t="s">
        <v>33</v>
      </c>
      <c r="Z92" s="1">
        <v>43642</v>
      </c>
      <c r="AA92" s="1" t="s">
        <v>146</v>
      </c>
      <c r="AB92" s="4">
        <f t="shared" si="1"/>
        <v>1715.375</v>
      </c>
    </row>
    <row r="93" spans="1:28" x14ac:dyDescent="0.25">
      <c r="A93">
        <v>524208</v>
      </c>
      <c r="B93" t="s">
        <v>26</v>
      </c>
      <c r="C93" t="s">
        <v>61</v>
      </c>
      <c r="D93" t="s">
        <v>40</v>
      </c>
      <c r="E93" t="s">
        <v>29</v>
      </c>
      <c r="F93">
        <v>6045</v>
      </c>
      <c r="G93">
        <v>0.01</v>
      </c>
      <c r="H93" t="s">
        <v>29</v>
      </c>
      <c r="I93" s="5">
        <v>100</v>
      </c>
      <c r="J93" s="5">
        <v>179730</v>
      </c>
      <c r="K93" t="s">
        <v>30</v>
      </c>
      <c r="L93" t="s">
        <v>31</v>
      </c>
      <c r="M93">
        <v>5945</v>
      </c>
      <c r="N93">
        <v>0.01</v>
      </c>
      <c r="O93" s="1">
        <v>43640</v>
      </c>
      <c r="P93" s="1">
        <v>43640</v>
      </c>
      <c r="Q93" s="1">
        <v>43641</v>
      </c>
      <c r="R93" t="s">
        <v>32</v>
      </c>
      <c r="Y93" t="s">
        <v>33</v>
      </c>
      <c r="Z93" s="1">
        <v>43642</v>
      </c>
      <c r="AA93" s="1" t="s">
        <v>146</v>
      </c>
      <c r="AB93" s="4">
        <f t="shared" si="1"/>
        <v>1797.3</v>
      </c>
    </row>
    <row r="94" spans="1:28" x14ac:dyDescent="0.25">
      <c r="A94">
        <v>524208</v>
      </c>
      <c r="B94" t="s">
        <v>26</v>
      </c>
      <c r="C94" t="s">
        <v>62</v>
      </c>
      <c r="D94" t="s">
        <v>63</v>
      </c>
      <c r="E94" t="s">
        <v>29</v>
      </c>
      <c r="F94">
        <v>33361</v>
      </c>
      <c r="G94">
        <v>0.04</v>
      </c>
      <c r="H94" t="s">
        <v>29</v>
      </c>
      <c r="I94" s="5">
        <v>150</v>
      </c>
      <c r="J94" s="5">
        <v>219634</v>
      </c>
      <c r="K94" t="s">
        <v>30</v>
      </c>
      <c r="L94" t="s">
        <v>31</v>
      </c>
      <c r="M94">
        <v>33211</v>
      </c>
      <c r="N94">
        <v>0.04</v>
      </c>
      <c r="O94" s="1">
        <v>43425</v>
      </c>
      <c r="P94" s="1">
        <v>43425</v>
      </c>
      <c r="Q94" s="1">
        <v>43641</v>
      </c>
      <c r="R94" t="s">
        <v>32</v>
      </c>
      <c r="Y94" t="s">
        <v>33</v>
      </c>
      <c r="Z94" s="1">
        <v>43642</v>
      </c>
      <c r="AA94" s="1" t="s">
        <v>146</v>
      </c>
      <c r="AB94" s="4">
        <f t="shared" si="1"/>
        <v>1464.2266666666667</v>
      </c>
    </row>
    <row r="95" spans="1:28" x14ac:dyDescent="0.25">
      <c r="A95">
        <v>524208</v>
      </c>
      <c r="B95" t="s">
        <v>26</v>
      </c>
      <c r="C95" t="s">
        <v>62</v>
      </c>
      <c r="D95" t="s">
        <v>63</v>
      </c>
      <c r="E95" t="s">
        <v>29</v>
      </c>
      <c r="F95">
        <v>33211</v>
      </c>
      <c r="G95">
        <v>0.04</v>
      </c>
      <c r="H95" t="s">
        <v>29</v>
      </c>
      <c r="I95" s="5">
        <v>100</v>
      </c>
      <c r="J95" s="5">
        <v>186926</v>
      </c>
      <c r="K95" t="s">
        <v>30</v>
      </c>
      <c r="L95" t="s">
        <v>31</v>
      </c>
      <c r="M95">
        <v>33111</v>
      </c>
      <c r="N95">
        <v>0.04</v>
      </c>
      <c r="O95" s="1">
        <v>43613</v>
      </c>
      <c r="P95" s="1">
        <v>43613</v>
      </c>
      <c r="Q95" s="1">
        <v>43641</v>
      </c>
      <c r="R95" t="s">
        <v>32</v>
      </c>
      <c r="Y95" t="s">
        <v>33</v>
      </c>
      <c r="Z95" s="1">
        <v>43642</v>
      </c>
      <c r="AA95" s="1" t="s">
        <v>146</v>
      </c>
      <c r="AB95" s="4">
        <f t="shared" si="1"/>
        <v>1869.26</v>
      </c>
    </row>
    <row r="96" spans="1:28" x14ac:dyDescent="0.25">
      <c r="A96">
        <v>524208</v>
      </c>
      <c r="B96" t="s">
        <v>26</v>
      </c>
      <c r="C96" t="s">
        <v>62</v>
      </c>
      <c r="D96" t="s">
        <v>63</v>
      </c>
      <c r="E96" t="s">
        <v>29</v>
      </c>
      <c r="F96">
        <v>33111</v>
      </c>
      <c r="G96">
        <v>0.04</v>
      </c>
      <c r="H96" t="s">
        <v>29</v>
      </c>
      <c r="I96" s="5">
        <v>100</v>
      </c>
      <c r="J96" s="5">
        <v>183201</v>
      </c>
      <c r="K96" t="s">
        <v>30</v>
      </c>
      <c r="L96" t="s">
        <v>31</v>
      </c>
      <c r="M96">
        <v>33011</v>
      </c>
      <c r="N96">
        <v>0.04</v>
      </c>
      <c r="O96" s="1">
        <v>43615</v>
      </c>
      <c r="P96" s="1">
        <v>43615</v>
      </c>
      <c r="Q96" s="1">
        <v>43641</v>
      </c>
      <c r="R96" t="s">
        <v>32</v>
      </c>
      <c r="Y96" t="s">
        <v>33</v>
      </c>
      <c r="Z96" s="1">
        <v>43642</v>
      </c>
      <c r="AA96" s="1" t="s">
        <v>146</v>
      </c>
      <c r="AB96" s="4">
        <f t="shared" si="1"/>
        <v>1832.01</v>
      </c>
    </row>
    <row r="97" spans="1:28" x14ac:dyDescent="0.25">
      <c r="A97">
        <v>524208</v>
      </c>
      <c r="B97" t="s">
        <v>26</v>
      </c>
      <c r="C97" t="s">
        <v>62</v>
      </c>
      <c r="D97" t="s">
        <v>63</v>
      </c>
      <c r="E97" t="s">
        <v>29</v>
      </c>
      <c r="F97">
        <v>33011</v>
      </c>
      <c r="G97">
        <v>0.04</v>
      </c>
      <c r="H97" t="s">
        <v>29</v>
      </c>
      <c r="I97" s="5">
        <v>100</v>
      </c>
      <c r="J97" s="5">
        <v>171569</v>
      </c>
      <c r="K97" t="s">
        <v>30</v>
      </c>
      <c r="L97" t="s">
        <v>31</v>
      </c>
      <c r="M97">
        <v>32911</v>
      </c>
      <c r="N97">
        <v>0.04</v>
      </c>
      <c r="O97" s="1">
        <v>43629</v>
      </c>
      <c r="P97" s="1">
        <v>43629</v>
      </c>
      <c r="Q97" s="1">
        <v>43641</v>
      </c>
      <c r="R97" t="s">
        <v>32</v>
      </c>
      <c r="Y97" t="s">
        <v>33</v>
      </c>
      <c r="Z97" s="1">
        <v>43642</v>
      </c>
      <c r="AA97" s="1" t="s">
        <v>146</v>
      </c>
      <c r="AB97" s="4">
        <f t="shared" si="1"/>
        <v>1715.69</v>
      </c>
    </row>
    <row r="98" spans="1:28" x14ac:dyDescent="0.25">
      <c r="A98">
        <v>524208</v>
      </c>
      <c r="B98" t="s">
        <v>26</v>
      </c>
      <c r="C98" t="s">
        <v>62</v>
      </c>
      <c r="D98" t="s">
        <v>63</v>
      </c>
      <c r="E98" t="s">
        <v>29</v>
      </c>
      <c r="F98">
        <v>32911</v>
      </c>
      <c r="G98">
        <v>0.04</v>
      </c>
      <c r="H98" t="s">
        <v>29</v>
      </c>
      <c r="I98" s="5">
        <v>200</v>
      </c>
      <c r="J98" s="5">
        <v>347238</v>
      </c>
      <c r="K98" t="s">
        <v>30</v>
      </c>
      <c r="L98" t="s">
        <v>31</v>
      </c>
      <c r="M98">
        <v>32711</v>
      </c>
      <c r="N98">
        <v>0.04</v>
      </c>
      <c r="O98" s="1">
        <v>43630</v>
      </c>
      <c r="P98" s="1">
        <v>43630</v>
      </c>
      <c r="Q98" s="1">
        <v>43641</v>
      </c>
      <c r="R98" t="s">
        <v>32</v>
      </c>
      <c r="Y98" t="s">
        <v>33</v>
      </c>
      <c r="Z98" s="1">
        <v>43642</v>
      </c>
      <c r="AA98" s="1" t="s">
        <v>146</v>
      </c>
      <c r="AB98" s="4">
        <f t="shared" si="1"/>
        <v>1736.19</v>
      </c>
    </row>
    <row r="99" spans="1:28" x14ac:dyDescent="0.25">
      <c r="A99">
        <v>524208</v>
      </c>
      <c r="B99" t="s">
        <v>26</v>
      </c>
      <c r="C99" t="s">
        <v>62</v>
      </c>
      <c r="D99" t="s">
        <v>63</v>
      </c>
      <c r="E99" t="s">
        <v>29</v>
      </c>
      <c r="F99">
        <v>32711</v>
      </c>
      <c r="G99">
        <v>0.04</v>
      </c>
      <c r="H99" t="s">
        <v>29</v>
      </c>
      <c r="I99" s="5">
        <v>300</v>
      </c>
      <c r="J99" s="5">
        <v>536243</v>
      </c>
      <c r="K99" t="s">
        <v>30</v>
      </c>
      <c r="L99" t="s">
        <v>31</v>
      </c>
      <c r="M99">
        <v>32411</v>
      </c>
      <c r="N99">
        <v>0.04</v>
      </c>
      <c r="O99" s="1">
        <v>43640</v>
      </c>
      <c r="P99" s="1">
        <v>43640</v>
      </c>
      <c r="Q99" s="1">
        <v>43641</v>
      </c>
      <c r="R99" t="s">
        <v>32</v>
      </c>
      <c r="Y99" t="s">
        <v>33</v>
      </c>
      <c r="Z99" s="1">
        <v>43642</v>
      </c>
      <c r="AA99" s="1" t="s">
        <v>146</v>
      </c>
      <c r="AB99" s="4">
        <f t="shared" si="1"/>
        <v>1787.4766666666667</v>
      </c>
    </row>
    <row r="100" spans="1:28" x14ac:dyDescent="0.25">
      <c r="A100">
        <v>524208</v>
      </c>
      <c r="B100" t="s">
        <v>26</v>
      </c>
      <c r="C100" t="s">
        <v>27</v>
      </c>
      <c r="D100" t="s">
        <v>28</v>
      </c>
      <c r="E100" t="s">
        <v>29</v>
      </c>
      <c r="F100">
        <v>1836776</v>
      </c>
      <c r="G100">
        <v>2.12</v>
      </c>
      <c r="H100" t="s">
        <v>29</v>
      </c>
      <c r="I100" s="5">
        <v>16500</v>
      </c>
      <c r="J100" s="5">
        <v>28586006</v>
      </c>
      <c r="K100" t="s">
        <v>30</v>
      </c>
      <c r="L100" t="s">
        <v>31</v>
      </c>
      <c r="M100">
        <v>1820276</v>
      </c>
      <c r="N100">
        <v>2.1</v>
      </c>
      <c r="O100" s="1">
        <v>43637</v>
      </c>
      <c r="P100" s="1">
        <v>43637</v>
      </c>
      <c r="Q100" s="1">
        <v>43640</v>
      </c>
      <c r="R100" t="s">
        <v>32</v>
      </c>
      <c r="Y100" t="s">
        <v>33</v>
      </c>
      <c r="Z100" s="1">
        <v>43640</v>
      </c>
      <c r="AA100" s="1" t="s">
        <v>146</v>
      </c>
      <c r="AB100" s="4">
        <f t="shared" si="1"/>
        <v>1732.485212121212</v>
      </c>
    </row>
    <row r="101" spans="1:28" x14ac:dyDescent="0.25">
      <c r="A101">
        <v>524208</v>
      </c>
      <c r="B101" t="s">
        <v>26</v>
      </c>
      <c r="C101" t="s">
        <v>27</v>
      </c>
      <c r="D101" t="s">
        <v>28</v>
      </c>
      <c r="E101" t="s">
        <v>29</v>
      </c>
      <c r="F101">
        <v>1850776</v>
      </c>
      <c r="G101">
        <v>2.14</v>
      </c>
      <c r="H101" t="s">
        <v>29</v>
      </c>
      <c r="I101" s="5">
        <v>5000</v>
      </c>
      <c r="J101" s="5">
        <v>8665192</v>
      </c>
      <c r="K101" t="s">
        <v>30</v>
      </c>
      <c r="L101" t="s">
        <v>31</v>
      </c>
      <c r="M101">
        <v>1845776</v>
      </c>
      <c r="N101">
        <v>2.13</v>
      </c>
      <c r="O101" s="1">
        <v>43635</v>
      </c>
      <c r="P101" s="1">
        <v>43635</v>
      </c>
      <c r="Q101" s="1">
        <v>43636</v>
      </c>
      <c r="R101" t="s">
        <v>32</v>
      </c>
      <c r="Y101" t="s">
        <v>33</v>
      </c>
      <c r="Z101" s="1">
        <v>43637</v>
      </c>
      <c r="AA101" s="1" t="s">
        <v>146</v>
      </c>
      <c r="AB101" s="4">
        <f t="shared" si="1"/>
        <v>1733.0383999999999</v>
      </c>
    </row>
    <row r="102" spans="1:28" x14ac:dyDescent="0.25">
      <c r="A102">
        <v>524208</v>
      </c>
      <c r="B102" t="s">
        <v>26</v>
      </c>
      <c r="C102" t="s">
        <v>27</v>
      </c>
      <c r="D102" t="s">
        <v>28</v>
      </c>
      <c r="E102" t="s">
        <v>29</v>
      </c>
      <c r="F102">
        <v>1845776</v>
      </c>
      <c r="G102">
        <v>2.13</v>
      </c>
      <c r="H102" t="s">
        <v>29</v>
      </c>
      <c r="I102" s="5">
        <v>9000</v>
      </c>
      <c r="J102" s="5">
        <v>15437583</v>
      </c>
      <c r="K102" t="s">
        <v>30</v>
      </c>
      <c r="L102" t="s">
        <v>31</v>
      </c>
      <c r="M102">
        <v>1836776</v>
      </c>
      <c r="N102">
        <v>2.12</v>
      </c>
      <c r="O102" s="1">
        <v>43636</v>
      </c>
      <c r="P102" s="1">
        <v>43636</v>
      </c>
      <c r="Q102" s="1">
        <v>43637</v>
      </c>
      <c r="R102" t="s">
        <v>32</v>
      </c>
      <c r="Y102" t="s">
        <v>33</v>
      </c>
      <c r="Z102" s="1">
        <v>43637</v>
      </c>
      <c r="AA102" s="1" t="s">
        <v>146</v>
      </c>
      <c r="AB102" s="4">
        <f t="shared" si="1"/>
        <v>1715.287</v>
      </c>
    </row>
    <row r="103" spans="1:28" x14ac:dyDescent="0.25">
      <c r="A103">
        <v>524208</v>
      </c>
      <c r="B103" t="s">
        <v>26</v>
      </c>
      <c r="C103" t="s">
        <v>64</v>
      </c>
      <c r="D103" t="s">
        <v>40</v>
      </c>
      <c r="E103" t="s">
        <v>29</v>
      </c>
      <c r="F103">
        <v>89992</v>
      </c>
      <c r="G103">
        <v>0.1</v>
      </c>
      <c r="H103" t="s">
        <v>29</v>
      </c>
      <c r="I103" s="5">
        <v>72</v>
      </c>
      <c r="J103" s="5">
        <v>0</v>
      </c>
      <c r="K103" t="s">
        <v>30</v>
      </c>
      <c r="L103" t="s">
        <v>31</v>
      </c>
      <c r="M103">
        <v>89920</v>
      </c>
      <c r="N103">
        <v>0.1</v>
      </c>
      <c r="O103" s="1">
        <v>43587</v>
      </c>
      <c r="P103" s="1">
        <v>43587</v>
      </c>
      <c r="Q103" s="1">
        <v>43636</v>
      </c>
      <c r="R103" t="s">
        <v>47</v>
      </c>
      <c r="Y103" t="s">
        <v>36</v>
      </c>
      <c r="Z103" s="1">
        <v>43637</v>
      </c>
      <c r="AA103" s="1" t="s">
        <v>146</v>
      </c>
      <c r="AB103" s="4">
        <f t="shared" si="1"/>
        <v>0</v>
      </c>
    </row>
    <row r="104" spans="1:28" x14ac:dyDescent="0.25">
      <c r="A104">
        <v>524208</v>
      </c>
      <c r="B104" t="s">
        <v>26</v>
      </c>
      <c r="C104" t="s">
        <v>64</v>
      </c>
      <c r="D104" t="s">
        <v>40</v>
      </c>
      <c r="E104" t="s">
        <v>29</v>
      </c>
      <c r="F104">
        <v>89920</v>
      </c>
      <c r="G104">
        <v>0.1</v>
      </c>
      <c r="H104" t="s">
        <v>29</v>
      </c>
      <c r="I104" s="5">
        <v>72</v>
      </c>
      <c r="J104" s="5">
        <v>0</v>
      </c>
      <c r="K104" t="s">
        <v>30</v>
      </c>
      <c r="L104" t="s">
        <v>31</v>
      </c>
      <c r="M104">
        <v>89848</v>
      </c>
      <c r="N104">
        <v>0.1</v>
      </c>
      <c r="O104" s="1">
        <v>43629</v>
      </c>
      <c r="P104" s="1">
        <v>43629</v>
      </c>
      <c r="Q104" s="1">
        <v>43636</v>
      </c>
      <c r="R104" t="s">
        <v>47</v>
      </c>
      <c r="Y104" t="s">
        <v>36</v>
      </c>
      <c r="Z104" s="1">
        <v>43637</v>
      </c>
      <c r="AA104" s="1" t="s">
        <v>146</v>
      </c>
      <c r="AB104" s="4">
        <f t="shared" si="1"/>
        <v>0</v>
      </c>
    </row>
    <row r="105" spans="1:28" x14ac:dyDescent="0.25">
      <c r="A105">
        <v>524208</v>
      </c>
      <c r="B105" t="s">
        <v>26</v>
      </c>
      <c r="C105" t="s">
        <v>27</v>
      </c>
      <c r="D105" t="s">
        <v>28</v>
      </c>
      <c r="E105" t="s">
        <v>29</v>
      </c>
      <c r="F105">
        <v>1865776</v>
      </c>
      <c r="G105">
        <v>2.15</v>
      </c>
      <c r="H105" t="s">
        <v>29</v>
      </c>
      <c r="I105" s="5">
        <v>1500</v>
      </c>
      <c r="J105" s="5">
        <v>2573347</v>
      </c>
      <c r="K105" t="s">
        <v>30</v>
      </c>
      <c r="L105" t="s">
        <v>31</v>
      </c>
      <c r="M105">
        <v>1864276</v>
      </c>
      <c r="N105">
        <v>2.15</v>
      </c>
      <c r="O105" s="1">
        <v>43633</v>
      </c>
      <c r="P105" s="1">
        <v>43633</v>
      </c>
      <c r="Q105" s="1">
        <v>43634</v>
      </c>
      <c r="R105" t="s">
        <v>32</v>
      </c>
      <c r="Y105" t="s">
        <v>33</v>
      </c>
      <c r="Z105" s="1">
        <v>43636</v>
      </c>
      <c r="AA105" s="1" t="s">
        <v>146</v>
      </c>
      <c r="AB105" s="4">
        <f t="shared" si="1"/>
        <v>1715.5646666666667</v>
      </c>
    </row>
    <row r="106" spans="1:28" x14ac:dyDescent="0.25">
      <c r="A106">
        <v>524208</v>
      </c>
      <c r="B106" t="s">
        <v>26</v>
      </c>
      <c r="C106" t="s">
        <v>27</v>
      </c>
      <c r="D106" t="s">
        <v>28</v>
      </c>
      <c r="E106" t="s">
        <v>29</v>
      </c>
      <c r="F106">
        <v>1864276</v>
      </c>
      <c r="G106">
        <v>2.15</v>
      </c>
      <c r="H106" t="s">
        <v>29</v>
      </c>
      <c r="I106" s="5">
        <v>13500</v>
      </c>
      <c r="J106" s="5">
        <v>23132108</v>
      </c>
      <c r="K106" t="s">
        <v>30</v>
      </c>
      <c r="L106" t="s">
        <v>31</v>
      </c>
      <c r="M106">
        <v>1850776</v>
      </c>
      <c r="N106">
        <v>2.14</v>
      </c>
      <c r="O106" s="1">
        <v>43634</v>
      </c>
      <c r="P106" s="1">
        <v>43634</v>
      </c>
      <c r="Q106" s="1">
        <v>43635</v>
      </c>
      <c r="R106" t="s">
        <v>32</v>
      </c>
      <c r="Y106" t="s">
        <v>33</v>
      </c>
      <c r="Z106" s="1">
        <v>43636</v>
      </c>
      <c r="AA106" s="1" t="s">
        <v>146</v>
      </c>
      <c r="AB106" s="4">
        <f t="shared" si="1"/>
        <v>1713.4894814814816</v>
      </c>
    </row>
    <row r="107" spans="1:28" x14ac:dyDescent="0.25">
      <c r="A107">
        <v>524208</v>
      </c>
      <c r="B107" t="s">
        <v>26</v>
      </c>
      <c r="C107" t="s">
        <v>65</v>
      </c>
      <c r="D107" t="s">
        <v>40</v>
      </c>
      <c r="E107" t="s">
        <v>29</v>
      </c>
      <c r="F107">
        <v>321336</v>
      </c>
      <c r="G107">
        <v>0.37</v>
      </c>
      <c r="H107" t="s">
        <v>29</v>
      </c>
      <c r="I107" s="5">
        <v>3058</v>
      </c>
      <c r="J107" s="5">
        <v>5314137</v>
      </c>
      <c r="K107" t="s">
        <v>30</v>
      </c>
      <c r="L107" t="s">
        <v>31</v>
      </c>
      <c r="M107">
        <v>318278</v>
      </c>
      <c r="N107">
        <v>0.37</v>
      </c>
      <c r="O107" s="1">
        <v>43628</v>
      </c>
      <c r="P107" s="1">
        <v>43628</v>
      </c>
      <c r="Q107" s="1">
        <v>43630</v>
      </c>
      <c r="R107" t="s">
        <v>32</v>
      </c>
      <c r="Y107" t="s">
        <v>33</v>
      </c>
      <c r="Z107" s="1">
        <v>43633</v>
      </c>
      <c r="AA107" s="1" t="s">
        <v>146</v>
      </c>
      <c r="AB107" s="4">
        <f t="shared" si="1"/>
        <v>1737.7818835840419</v>
      </c>
    </row>
    <row r="108" spans="1:28" x14ac:dyDescent="0.25">
      <c r="A108">
        <v>524208</v>
      </c>
      <c r="B108" t="s">
        <v>26</v>
      </c>
      <c r="C108" t="s">
        <v>65</v>
      </c>
      <c r="D108" t="s">
        <v>40</v>
      </c>
      <c r="E108" t="s">
        <v>29</v>
      </c>
      <c r="F108">
        <v>318278</v>
      </c>
      <c r="G108">
        <v>0.37</v>
      </c>
      <c r="H108" t="s">
        <v>29</v>
      </c>
      <c r="I108" s="5">
        <v>40000</v>
      </c>
      <c r="J108" s="5">
        <v>68846455</v>
      </c>
      <c r="K108" t="s">
        <v>30</v>
      </c>
      <c r="L108" t="s">
        <v>31</v>
      </c>
      <c r="M108">
        <v>278278</v>
      </c>
      <c r="N108">
        <v>0.32</v>
      </c>
      <c r="O108" s="1">
        <v>43629</v>
      </c>
      <c r="P108" s="1">
        <v>43629</v>
      </c>
      <c r="Q108" s="1">
        <v>43630</v>
      </c>
      <c r="R108" t="s">
        <v>32</v>
      </c>
      <c r="Y108" t="s">
        <v>33</v>
      </c>
      <c r="Z108" s="1">
        <v>43633</v>
      </c>
      <c r="AA108" s="1" t="s">
        <v>146</v>
      </c>
      <c r="AB108" s="4">
        <f t="shared" si="1"/>
        <v>1721.1613749999999</v>
      </c>
    </row>
    <row r="109" spans="1:28" x14ac:dyDescent="0.25">
      <c r="A109">
        <v>524208</v>
      </c>
      <c r="B109" t="s">
        <v>26</v>
      </c>
      <c r="C109" t="s">
        <v>27</v>
      </c>
      <c r="D109" t="s">
        <v>28</v>
      </c>
      <c r="E109" t="s">
        <v>29</v>
      </c>
      <c r="F109">
        <v>1875776</v>
      </c>
      <c r="G109">
        <v>2.16</v>
      </c>
      <c r="H109" t="s">
        <v>29</v>
      </c>
      <c r="I109" s="5">
        <v>10000</v>
      </c>
      <c r="J109" s="5">
        <v>17359801</v>
      </c>
      <c r="K109" t="s">
        <v>30</v>
      </c>
      <c r="L109" t="s">
        <v>31</v>
      </c>
      <c r="M109">
        <v>1865776</v>
      </c>
      <c r="N109">
        <v>2.15</v>
      </c>
      <c r="O109" s="1">
        <v>43630</v>
      </c>
      <c r="P109" s="1">
        <v>43630</v>
      </c>
      <c r="Q109" s="1">
        <v>43633</v>
      </c>
      <c r="R109" t="s">
        <v>32</v>
      </c>
      <c r="Y109" t="s">
        <v>33</v>
      </c>
      <c r="Z109" s="1">
        <v>43633</v>
      </c>
      <c r="AA109" s="1" t="s">
        <v>146</v>
      </c>
      <c r="AB109" s="4">
        <f t="shared" si="1"/>
        <v>1735.9801</v>
      </c>
    </row>
    <row r="110" spans="1:28" x14ac:dyDescent="0.25">
      <c r="A110">
        <v>524208</v>
      </c>
      <c r="B110" t="s">
        <v>26</v>
      </c>
      <c r="C110" t="s">
        <v>27</v>
      </c>
      <c r="D110" t="s">
        <v>28</v>
      </c>
      <c r="E110" t="s">
        <v>29</v>
      </c>
      <c r="F110">
        <v>1884482</v>
      </c>
      <c r="G110">
        <v>2.17</v>
      </c>
      <c r="H110" t="s">
        <v>29</v>
      </c>
      <c r="I110" s="5">
        <v>5703</v>
      </c>
      <c r="J110" s="5">
        <v>9883825</v>
      </c>
      <c r="K110" t="s">
        <v>30</v>
      </c>
      <c r="L110" t="s">
        <v>31</v>
      </c>
      <c r="M110">
        <v>1878779</v>
      </c>
      <c r="N110">
        <v>2.17</v>
      </c>
      <c r="O110" s="1">
        <v>43628</v>
      </c>
      <c r="P110" s="1">
        <v>43628</v>
      </c>
      <c r="Q110" s="1">
        <v>43629</v>
      </c>
      <c r="R110" t="s">
        <v>32</v>
      </c>
      <c r="Y110" t="s">
        <v>33</v>
      </c>
      <c r="Z110" s="1">
        <v>43630</v>
      </c>
      <c r="AA110" s="1" t="s">
        <v>146</v>
      </c>
      <c r="AB110" s="4">
        <f t="shared" si="1"/>
        <v>1733.0922321585131</v>
      </c>
    </row>
    <row r="111" spans="1:28" x14ac:dyDescent="0.25">
      <c r="A111">
        <v>524208</v>
      </c>
      <c r="B111" t="s">
        <v>26</v>
      </c>
      <c r="C111" t="s">
        <v>27</v>
      </c>
      <c r="D111" t="s">
        <v>28</v>
      </c>
      <c r="E111" t="s">
        <v>29</v>
      </c>
      <c r="F111">
        <v>1878779</v>
      </c>
      <c r="G111">
        <v>2.17</v>
      </c>
      <c r="H111" t="s">
        <v>29</v>
      </c>
      <c r="I111" s="5">
        <v>3003</v>
      </c>
      <c r="J111" s="5">
        <v>5183714</v>
      </c>
      <c r="K111" t="s">
        <v>30</v>
      </c>
      <c r="L111" t="s">
        <v>31</v>
      </c>
      <c r="M111">
        <v>1875776</v>
      </c>
      <c r="N111">
        <v>2.16</v>
      </c>
      <c r="O111" s="1">
        <v>43629</v>
      </c>
      <c r="P111" s="1">
        <v>43629</v>
      </c>
      <c r="Q111" s="1">
        <v>43630</v>
      </c>
      <c r="R111" t="s">
        <v>32</v>
      </c>
      <c r="Y111" t="s">
        <v>33</v>
      </c>
      <c r="Z111" s="1">
        <v>43630</v>
      </c>
      <c r="AA111" s="1" t="s">
        <v>146</v>
      </c>
      <c r="AB111" s="4">
        <f t="shared" si="1"/>
        <v>1726.1784881784881</v>
      </c>
    </row>
    <row r="112" spans="1:28" x14ac:dyDescent="0.25">
      <c r="A112">
        <v>524208</v>
      </c>
      <c r="B112" t="s">
        <v>26</v>
      </c>
      <c r="C112" t="s">
        <v>27</v>
      </c>
      <c r="D112" t="s">
        <v>28</v>
      </c>
      <c r="E112" t="s">
        <v>29</v>
      </c>
      <c r="F112">
        <v>1885532</v>
      </c>
      <c r="G112">
        <v>2.1800000000000002</v>
      </c>
      <c r="H112" t="s">
        <v>29</v>
      </c>
      <c r="I112" s="5">
        <v>1050</v>
      </c>
      <c r="J112" s="5">
        <v>1865890</v>
      </c>
      <c r="K112" t="s">
        <v>30</v>
      </c>
      <c r="L112" t="s">
        <v>31</v>
      </c>
      <c r="M112">
        <v>1884482</v>
      </c>
      <c r="N112">
        <v>2.17</v>
      </c>
      <c r="O112" s="1">
        <v>43626</v>
      </c>
      <c r="P112" s="1">
        <v>43626</v>
      </c>
      <c r="Q112" s="1">
        <v>43627</v>
      </c>
      <c r="R112" t="s">
        <v>32</v>
      </c>
      <c r="Y112" t="s">
        <v>33</v>
      </c>
      <c r="Z112" s="1">
        <v>43628</v>
      </c>
      <c r="AA112" s="1" t="s">
        <v>146</v>
      </c>
      <c r="AB112" s="4">
        <f t="shared" si="1"/>
        <v>1777.0380952380951</v>
      </c>
    </row>
    <row r="113" spans="1:28" x14ac:dyDescent="0.25">
      <c r="A113">
        <v>524208</v>
      </c>
      <c r="B113" t="s">
        <v>26</v>
      </c>
      <c r="C113" t="s">
        <v>65</v>
      </c>
      <c r="D113" t="s">
        <v>40</v>
      </c>
      <c r="E113" t="s">
        <v>29</v>
      </c>
      <c r="F113">
        <v>359302</v>
      </c>
      <c r="G113">
        <v>0.41</v>
      </c>
      <c r="H113" t="s">
        <v>29</v>
      </c>
      <c r="I113" s="5">
        <v>409</v>
      </c>
      <c r="J113" s="5">
        <v>734493</v>
      </c>
      <c r="K113" t="s">
        <v>30</v>
      </c>
      <c r="L113" t="s">
        <v>31</v>
      </c>
      <c r="M113">
        <v>358893</v>
      </c>
      <c r="N113">
        <v>0.41</v>
      </c>
      <c r="O113" s="1">
        <v>43623</v>
      </c>
      <c r="P113" s="1">
        <v>43623</v>
      </c>
      <c r="Q113" s="1">
        <v>43628</v>
      </c>
      <c r="R113" t="s">
        <v>32</v>
      </c>
      <c r="Y113" t="s">
        <v>33</v>
      </c>
      <c r="Z113" s="1">
        <v>43628</v>
      </c>
      <c r="AA113" s="1" t="s">
        <v>146</v>
      </c>
      <c r="AB113" s="4">
        <f t="shared" si="1"/>
        <v>1795.8264058679706</v>
      </c>
    </row>
    <row r="114" spans="1:28" x14ac:dyDescent="0.25">
      <c r="A114">
        <v>524208</v>
      </c>
      <c r="B114" t="s">
        <v>26</v>
      </c>
      <c r="C114" t="s">
        <v>65</v>
      </c>
      <c r="D114" t="s">
        <v>40</v>
      </c>
      <c r="E114" t="s">
        <v>29</v>
      </c>
      <c r="F114">
        <v>358893</v>
      </c>
      <c r="G114">
        <v>0.41</v>
      </c>
      <c r="H114" t="s">
        <v>29</v>
      </c>
      <c r="I114" s="5">
        <v>2400</v>
      </c>
      <c r="J114" s="5">
        <v>4176611</v>
      </c>
      <c r="K114" t="s">
        <v>30</v>
      </c>
      <c r="L114" t="s">
        <v>31</v>
      </c>
      <c r="M114">
        <v>356493</v>
      </c>
      <c r="N114">
        <v>0.41</v>
      </c>
      <c r="O114" s="1">
        <v>43626</v>
      </c>
      <c r="P114" s="1">
        <v>43626</v>
      </c>
      <c r="Q114" s="1">
        <v>43628</v>
      </c>
      <c r="R114" t="s">
        <v>32</v>
      </c>
      <c r="Y114" t="s">
        <v>49</v>
      </c>
      <c r="Z114" s="1">
        <v>43628</v>
      </c>
      <c r="AA114" s="1" t="s">
        <v>146</v>
      </c>
      <c r="AB114" s="4">
        <f t="shared" si="1"/>
        <v>1740.2545833333334</v>
      </c>
    </row>
    <row r="115" spans="1:28" x14ac:dyDescent="0.25">
      <c r="A115">
        <v>524208</v>
      </c>
      <c r="B115" t="s">
        <v>26</v>
      </c>
      <c r="C115" t="s">
        <v>65</v>
      </c>
      <c r="D115" t="s">
        <v>40</v>
      </c>
      <c r="E115" t="s">
        <v>29</v>
      </c>
      <c r="F115">
        <v>356493</v>
      </c>
      <c r="G115">
        <v>0.38</v>
      </c>
      <c r="H115" t="s">
        <v>29</v>
      </c>
      <c r="I115" s="5">
        <v>31321</v>
      </c>
      <c r="J115" s="5">
        <v>54709140</v>
      </c>
      <c r="K115" t="s">
        <v>30</v>
      </c>
      <c r="L115" t="s">
        <v>31</v>
      </c>
      <c r="M115">
        <v>325172</v>
      </c>
      <c r="N115">
        <v>0.38</v>
      </c>
      <c r="O115" s="1">
        <v>43626</v>
      </c>
      <c r="P115" s="1">
        <v>43626</v>
      </c>
      <c r="Q115" s="1">
        <v>43628</v>
      </c>
      <c r="R115" t="s">
        <v>32</v>
      </c>
      <c r="Y115" t="s">
        <v>33</v>
      </c>
      <c r="Z115" s="1">
        <v>43628</v>
      </c>
      <c r="AA115" s="1" t="s">
        <v>146</v>
      </c>
      <c r="AB115" s="4">
        <f t="shared" si="1"/>
        <v>1746.7239232463842</v>
      </c>
    </row>
    <row r="116" spans="1:28" x14ac:dyDescent="0.25">
      <c r="A116">
        <v>524208</v>
      </c>
      <c r="B116" t="s">
        <v>26</v>
      </c>
      <c r="C116" t="s">
        <v>65</v>
      </c>
      <c r="D116" t="s">
        <v>40</v>
      </c>
      <c r="E116" t="s">
        <v>29</v>
      </c>
      <c r="F116">
        <v>325172</v>
      </c>
      <c r="G116">
        <v>0.37</v>
      </c>
      <c r="H116" t="s">
        <v>29</v>
      </c>
      <c r="I116" s="5">
        <v>3836</v>
      </c>
      <c r="J116" s="5">
        <v>6652153</v>
      </c>
      <c r="K116" t="s">
        <v>30</v>
      </c>
      <c r="L116" t="s">
        <v>31</v>
      </c>
      <c r="M116">
        <v>321336</v>
      </c>
      <c r="N116">
        <v>0.37</v>
      </c>
      <c r="O116" s="1">
        <v>43627</v>
      </c>
      <c r="P116" s="1">
        <v>43627</v>
      </c>
      <c r="Q116" s="1">
        <v>43628</v>
      </c>
      <c r="R116" t="s">
        <v>32</v>
      </c>
      <c r="Y116" t="s">
        <v>33</v>
      </c>
      <c r="Z116" s="1">
        <v>43628</v>
      </c>
      <c r="AA116" s="1" t="s">
        <v>146</v>
      </c>
      <c r="AB116" s="4">
        <f t="shared" si="1"/>
        <v>1734.1379040667362</v>
      </c>
    </row>
    <row r="117" spans="1:28" x14ac:dyDescent="0.25">
      <c r="A117">
        <v>524208</v>
      </c>
      <c r="B117" t="s">
        <v>26</v>
      </c>
      <c r="C117" t="s">
        <v>27</v>
      </c>
      <c r="D117" t="s">
        <v>28</v>
      </c>
      <c r="E117" t="s">
        <v>29</v>
      </c>
      <c r="F117">
        <v>1888482</v>
      </c>
      <c r="G117">
        <v>2.1800000000000002</v>
      </c>
      <c r="H117" t="s">
        <v>29</v>
      </c>
      <c r="I117" s="5">
        <v>500</v>
      </c>
      <c r="J117" s="5">
        <v>793347</v>
      </c>
      <c r="K117" t="s">
        <v>30</v>
      </c>
      <c r="L117" t="s">
        <v>31</v>
      </c>
      <c r="M117">
        <v>1887982</v>
      </c>
      <c r="N117">
        <v>2.1800000000000002</v>
      </c>
      <c r="O117" s="1">
        <v>43557</v>
      </c>
      <c r="P117" s="1">
        <v>43557</v>
      </c>
      <c r="Q117" s="1">
        <v>43626</v>
      </c>
      <c r="R117" t="s">
        <v>32</v>
      </c>
      <c r="Y117" t="s">
        <v>33</v>
      </c>
      <c r="Z117" s="1">
        <v>43627</v>
      </c>
      <c r="AA117" s="1" t="s">
        <v>146</v>
      </c>
      <c r="AB117" s="4">
        <f t="shared" si="1"/>
        <v>1586.694</v>
      </c>
    </row>
    <row r="118" spans="1:28" x14ac:dyDescent="0.25">
      <c r="A118">
        <v>524208</v>
      </c>
      <c r="B118" t="s">
        <v>26</v>
      </c>
      <c r="C118" t="s">
        <v>27</v>
      </c>
      <c r="D118" t="s">
        <v>28</v>
      </c>
      <c r="E118" t="s">
        <v>29</v>
      </c>
      <c r="F118">
        <v>1887982</v>
      </c>
      <c r="G118">
        <v>2.1800000000000002</v>
      </c>
      <c r="H118" t="s">
        <v>29</v>
      </c>
      <c r="I118" s="5">
        <v>2450</v>
      </c>
      <c r="J118" s="5">
        <v>4415005</v>
      </c>
      <c r="K118" t="s">
        <v>30</v>
      </c>
      <c r="L118" t="s">
        <v>31</v>
      </c>
      <c r="M118">
        <v>1885532</v>
      </c>
      <c r="N118">
        <v>2.1800000000000002</v>
      </c>
      <c r="O118" s="1">
        <v>43623</v>
      </c>
      <c r="P118" s="1">
        <v>43623</v>
      </c>
      <c r="Q118" s="1">
        <v>43626</v>
      </c>
      <c r="R118" t="s">
        <v>32</v>
      </c>
      <c r="Y118" t="s">
        <v>33</v>
      </c>
      <c r="Z118" s="1">
        <v>43627</v>
      </c>
      <c r="AA118" s="1" t="s">
        <v>146</v>
      </c>
      <c r="AB118" s="4">
        <f t="shared" si="1"/>
        <v>1802.0428571428572</v>
      </c>
    </row>
    <row r="119" spans="1:28" x14ac:dyDescent="0.25">
      <c r="A119">
        <v>524208</v>
      </c>
      <c r="B119" t="s">
        <v>26</v>
      </c>
      <c r="C119" t="s">
        <v>46</v>
      </c>
      <c r="D119" t="s">
        <v>40</v>
      </c>
      <c r="E119" t="s">
        <v>29</v>
      </c>
      <c r="F119">
        <v>216400</v>
      </c>
      <c r="G119">
        <v>0.27</v>
      </c>
      <c r="H119" t="s">
        <v>29</v>
      </c>
      <c r="I119" s="5">
        <v>3600</v>
      </c>
      <c r="J119" s="5">
        <v>6689207</v>
      </c>
      <c r="K119" t="s">
        <v>30</v>
      </c>
      <c r="L119" t="s">
        <v>31</v>
      </c>
      <c r="M119">
        <v>212800</v>
      </c>
      <c r="N119">
        <v>0.25</v>
      </c>
      <c r="O119" s="1">
        <v>43613</v>
      </c>
      <c r="P119" s="1">
        <v>43613</v>
      </c>
      <c r="Q119" s="1">
        <v>43622</v>
      </c>
      <c r="R119" t="s">
        <v>32</v>
      </c>
      <c r="Y119" t="s">
        <v>33</v>
      </c>
      <c r="Z119" s="1">
        <v>43623</v>
      </c>
      <c r="AA119" s="1" t="s">
        <v>146</v>
      </c>
      <c r="AB119" s="4">
        <f t="shared" si="1"/>
        <v>1858.1130555555555</v>
      </c>
    </row>
    <row r="120" spans="1:28" x14ac:dyDescent="0.25">
      <c r="A120">
        <v>524208</v>
      </c>
      <c r="B120" t="s">
        <v>26</v>
      </c>
      <c r="C120" t="s">
        <v>46</v>
      </c>
      <c r="D120" t="s">
        <v>40</v>
      </c>
      <c r="E120" t="s">
        <v>29</v>
      </c>
      <c r="F120">
        <v>212800</v>
      </c>
      <c r="G120">
        <v>0.25</v>
      </c>
      <c r="H120" t="s">
        <v>29</v>
      </c>
      <c r="I120" s="5">
        <v>124</v>
      </c>
      <c r="J120" s="5">
        <v>222163</v>
      </c>
      <c r="K120" t="s">
        <v>30</v>
      </c>
      <c r="L120" t="s">
        <v>31</v>
      </c>
      <c r="M120">
        <v>212676</v>
      </c>
      <c r="N120">
        <v>0.25</v>
      </c>
      <c r="O120" s="1">
        <v>43614</v>
      </c>
      <c r="P120" s="1">
        <v>43614</v>
      </c>
      <c r="Q120" s="1">
        <v>43622</v>
      </c>
      <c r="R120" t="s">
        <v>32</v>
      </c>
      <c r="Y120" t="s">
        <v>33</v>
      </c>
      <c r="Z120" s="1">
        <v>43623</v>
      </c>
      <c r="AA120" s="1" t="s">
        <v>146</v>
      </c>
      <c r="AB120" s="4">
        <f t="shared" si="1"/>
        <v>1791.6370967741937</v>
      </c>
    </row>
    <row r="121" spans="1:28" x14ac:dyDescent="0.25">
      <c r="A121">
        <v>524208</v>
      </c>
      <c r="B121" t="s">
        <v>26</v>
      </c>
      <c r="C121" t="s">
        <v>46</v>
      </c>
      <c r="D121" t="s">
        <v>40</v>
      </c>
      <c r="E121" t="s">
        <v>29</v>
      </c>
      <c r="F121">
        <v>212676</v>
      </c>
      <c r="G121">
        <v>0.25</v>
      </c>
      <c r="H121" t="s">
        <v>29</v>
      </c>
      <c r="I121" s="5">
        <v>10276</v>
      </c>
      <c r="J121" s="5">
        <v>18693824</v>
      </c>
      <c r="K121" t="s">
        <v>30</v>
      </c>
      <c r="L121" t="s">
        <v>31</v>
      </c>
      <c r="M121">
        <v>202400</v>
      </c>
      <c r="N121">
        <v>0.23</v>
      </c>
      <c r="O121" s="1">
        <v>43615</v>
      </c>
      <c r="P121" s="1">
        <v>43615</v>
      </c>
      <c r="Q121" s="1">
        <v>43622</v>
      </c>
      <c r="R121" t="s">
        <v>32</v>
      </c>
      <c r="Y121" t="s">
        <v>33</v>
      </c>
      <c r="Z121" s="1">
        <v>43623</v>
      </c>
      <c r="AA121" s="1" t="s">
        <v>146</v>
      </c>
      <c r="AB121" s="4">
        <f t="shared" si="1"/>
        <v>1819.1732191514209</v>
      </c>
    </row>
    <row r="122" spans="1:28" x14ac:dyDescent="0.25">
      <c r="A122">
        <v>524208</v>
      </c>
      <c r="B122" t="s">
        <v>26</v>
      </c>
      <c r="C122" t="s">
        <v>65</v>
      </c>
      <c r="D122" t="s">
        <v>40</v>
      </c>
      <c r="E122" t="s">
        <v>29</v>
      </c>
      <c r="F122">
        <v>364302</v>
      </c>
      <c r="G122">
        <v>0.45</v>
      </c>
      <c r="H122" t="s">
        <v>29</v>
      </c>
      <c r="I122" s="5">
        <v>220</v>
      </c>
      <c r="J122" s="5">
        <v>394031</v>
      </c>
      <c r="K122" t="s">
        <v>30</v>
      </c>
      <c r="L122" t="s">
        <v>31</v>
      </c>
      <c r="M122">
        <v>364082</v>
      </c>
      <c r="N122">
        <v>0.42</v>
      </c>
      <c r="O122" s="1">
        <v>43622</v>
      </c>
      <c r="P122" s="1">
        <v>43622</v>
      </c>
      <c r="Q122" s="1">
        <v>43623</v>
      </c>
      <c r="R122" t="s">
        <v>32</v>
      </c>
      <c r="Y122" t="s">
        <v>49</v>
      </c>
      <c r="Z122" s="1">
        <v>43623</v>
      </c>
      <c r="AA122" s="1" t="s">
        <v>146</v>
      </c>
      <c r="AB122" s="4">
        <f t="shared" si="1"/>
        <v>1791.05</v>
      </c>
    </row>
    <row r="123" spans="1:28" x14ac:dyDescent="0.25">
      <c r="A123">
        <v>524208</v>
      </c>
      <c r="B123" t="s">
        <v>26</v>
      </c>
      <c r="C123" t="s">
        <v>65</v>
      </c>
      <c r="D123" t="s">
        <v>40</v>
      </c>
      <c r="E123" t="s">
        <v>29</v>
      </c>
      <c r="F123">
        <v>364082</v>
      </c>
      <c r="G123">
        <v>0.42</v>
      </c>
      <c r="H123" t="s">
        <v>29</v>
      </c>
      <c r="I123" s="5">
        <v>4780</v>
      </c>
      <c r="J123" s="5">
        <v>8564313</v>
      </c>
      <c r="K123" t="s">
        <v>30</v>
      </c>
      <c r="L123" t="s">
        <v>31</v>
      </c>
      <c r="M123">
        <v>359302</v>
      </c>
      <c r="N123">
        <v>0.41</v>
      </c>
      <c r="O123" s="1">
        <v>43622</v>
      </c>
      <c r="P123" s="1">
        <v>43622</v>
      </c>
      <c r="Q123" s="1">
        <v>43623</v>
      </c>
      <c r="R123" t="s">
        <v>32</v>
      </c>
      <c r="Y123" t="s">
        <v>33</v>
      </c>
      <c r="Z123" s="1">
        <v>43623</v>
      </c>
      <c r="AA123" s="1" t="s">
        <v>146</v>
      </c>
      <c r="AB123" s="4">
        <f t="shared" si="1"/>
        <v>1791.697280334728</v>
      </c>
    </row>
    <row r="124" spans="1:28" x14ac:dyDescent="0.25">
      <c r="A124">
        <v>524208</v>
      </c>
      <c r="B124" t="s">
        <v>26</v>
      </c>
      <c r="C124" t="s">
        <v>66</v>
      </c>
      <c r="D124" t="s">
        <v>40</v>
      </c>
      <c r="E124" t="s">
        <v>29</v>
      </c>
      <c r="F124">
        <v>179850</v>
      </c>
      <c r="G124">
        <v>0.21</v>
      </c>
      <c r="H124" t="s">
        <v>29</v>
      </c>
      <c r="I124" s="5">
        <v>5000</v>
      </c>
      <c r="J124" s="5">
        <v>0</v>
      </c>
      <c r="K124" t="s">
        <v>30</v>
      </c>
      <c r="L124" t="s">
        <v>31</v>
      </c>
      <c r="M124">
        <v>174850</v>
      </c>
      <c r="N124">
        <v>0.2</v>
      </c>
      <c r="O124" s="1">
        <v>43609</v>
      </c>
      <c r="P124" s="1">
        <v>43609</v>
      </c>
      <c r="Q124" s="1">
        <v>43613</v>
      </c>
      <c r="R124" t="s">
        <v>47</v>
      </c>
      <c r="Y124" t="s">
        <v>36</v>
      </c>
      <c r="Z124" s="1">
        <v>43615</v>
      </c>
      <c r="AA124" s="1" t="s">
        <v>146</v>
      </c>
      <c r="AB124" s="4">
        <f t="shared" si="1"/>
        <v>0</v>
      </c>
    </row>
    <row r="125" spans="1:28" x14ac:dyDescent="0.25">
      <c r="A125">
        <v>524208</v>
      </c>
      <c r="B125" t="s">
        <v>26</v>
      </c>
      <c r="C125" t="s">
        <v>66</v>
      </c>
      <c r="D125" t="s">
        <v>40</v>
      </c>
      <c r="E125" t="s">
        <v>29</v>
      </c>
      <c r="F125">
        <v>174850</v>
      </c>
      <c r="G125">
        <v>0.2</v>
      </c>
      <c r="H125" t="s">
        <v>29</v>
      </c>
      <c r="I125" s="5">
        <v>1050</v>
      </c>
      <c r="J125" s="5">
        <v>0</v>
      </c>
      <c r="K125" t="s">
        <v>30</v>
      </c>
      <c r="L125" t="s">
        <v>31</v>
      </c>
      <c r="M125">
        <v>173800</v>
      </c>
      <c r="N125">
        <v>0.2</v>
      </c>
      <c r="O125" s="1">
        <v>43612</v>
      </c>
      <c r="P125" s="1">
        <v>43612</v>
      </c>
      <c r="Q125" s="1">
        <v>43613</v>
      </c>
      <c r="R125" t="s">
        <v>47</v>
      </c>
      <c r="Y125" t="s">
        <v>36</v>
      </c>
      <c r="Z125" s="1">
        <v>43615</v>
      </c>
      <c r="AA125" s="1" t="s">
        <v>146</v>
      </c>
      <c r="AB125" s="4">
        <f t="shared" si="1"/>
        <v>0</v>
      </c>
    </row>
    <row r="126" spans="1:28" x14ac:dyDescent="0.25">
      <c r="A126">
        <v>524208</v>
      </c>
      <c r="B126" t="s">
        <v>26</v>
      </c>
      <c r="C126" t="s">
        <v>59</v>
      </c>
      <c r="D126" t="s">
        <v>40</v>
      </c>
      <c r="E126" t="s">
        <v>29</v>
      </c>
      <c r="F126">
        <v>0</v>
      </c>
      <c r="G126">
        <v>0</v>
      </c>
      <c r="H126" t="s">
        <v>29</v>
      </c>
      <c r="I126" s="5">
        <v>700000</v>
      </c>
      <c r="J126" s="5">
        <v>0</v>
      </c>
      <c r="K126" t="s">
        <v>38</v>
      </c>
      <c r="L126" t="s">
        <v>31</v>
      </c>
      <c r="M126">
        <v>700000</v>
      </c>
      <c r="N126">
        <v>0.81</v>
      </c>
      <c r="O126" s="1">
        <v>43552</v>
      </c>
      <c r="P126" s="1">
        <v>43552</v>
      </c>
      <c r="Q126" s="1">
        <v>43554</v>
      </c>
      <c r="R126" t="s">
        <v>47</v>
      </c>
      <c r="Y126" t="s">
        <v>36</v>
      </c>
      <c r="Z126" s="1">
        <v>43556</v>
      </c>
      <c r="AA126" s="1" t="s">
        <v>146</v>
      </c>
      <c r="AB126" s="4">
        <f t="shared" si="1"/>
        <v>0</v>
      </c>
    </row>
    <row r="127" spans="1:28" x14ac:dyDescent="0.25">
      <c r="A127">
        <v>524208</v>
      </c>
      <c r="B127" t="s">
        <v>26</v>
      </c>
      <c r="C127" t="s">
        <v>58</v>
      </c>
      <c r="D127" t="s">
        <v>40</v>
      </c>
      <c r="E127" t="s">
        <v>29</v>
      </c>
      <c r="F127">
        <v>0</v>
      </c>
      <c r="G127">
        <v>0</v>
      </c>
      <c r="H127" t="s">
        <v>29</v>
      </c>
      <c r="I127" s="5">
        <v>600000</v>
      </c>
      <c r="J127" s="5">
        <v>0</v>
      </c>
      <c r="K127" t="s">
        <v>38</v>
      </c>
      <c r="L127" t="s">
        <v>31</v>
      </c>
      <c r="M127">
        <v>600000</v>
      </c>
      <c r="N127">
        <v>0.69</v>
      </c>
      <c r="O127" s="1">
        <v>43552</v>
      </c>
      <c r="P127" s="1">
        <v>43552</v>
      </c>
      <c r="Q127" s="1">
        <v>43554</v>
      </c>
      <c r="R127" t="s">
        <v>47</v>
      </c>
      <c r="Y127" t="s">
        <v>36</v>
      </c>
      <c r="Z127" s="1">
        <v>43556</v>
      </c>
      <c r="AA127" s="1" t="s">
        <v>146</v>
      </c>
      <c r="AB127" s="4">
        <f t="shared" si="1"/>
        <v>0</v>
      </c>
    </row>
    <row r="128" spans="1:28" x14ac:dyDescent="0.25">
      <c r="A128">
        <v>524208</v>
      </c>
      <c r="B128" t="s">
        <v>26</v>
      </c>
      <c r="C128" t="s">
        <v>44</v>
      </c>
      <c r="D128" t="s">
        <v>40</v>
      </c>
      <c r="E128" t="s">
        <v>29</v>
      </c>
      <c r="F128">
        <v>4488</v>
      </c>
      <c r="G128">
        <v>0.01</v>
      </c>
      <c r="H128" t="s">
        <v>29</v>
      </c>
      <c r="I128" s="5">
        <v>288</v>
      </c>
      <c r="J128" s="5">
        <v>403222</v>
      </c>
      <c r="K128" t="s">
        <v>30</v>
      </c>
      <c r="L128" t="s">
        <v>31</v>
      </c>
      <c r="M128">
        <v>4200</v>
      </c>
      <c r="N128">
        <v>0.01</v>
      </c>
      <c r="O128" s="1">
        <v>43418</v>
      </c>
      <c r="P128" s="1">
        <v>43418</v>
      </c>
      <c r="Q128" s="1">
        <v>43556</v>
      </c>
      <c r="R128" t="s">
        <v>32</v>
      </c>
      <c r="Y128" t="s">
        <v>33</v>
      </c>
      <c r="Z128" s="1">
        <v>43556</v>
      </c>
      <c r="AA128" s="1" t="s">
        <v>146</v>
      </c>
      <c r="AB128" s="4">
        <f t="shared" si="1"/>
        <v>1400.0763888888889</v>
      </c>
    </row>
    <row r="129" spans="1:28" x14ac:dyDescent="0.25">
      <c r="A129">
        <v>524208</v>
      </c>
      <c r="B129" t="s">
        <v>26</v>
      </c>
      <c r="C129" t="s">
        <v>44</v>
      </c>
      <c r="D129" t="s">
        <v>40</v>
      </c>
      <c r="E129" t="s">
        <v>29</v>
      </c>
      <c r="F129">
        <v>4200</v>
      </c>
      <c r="G129">
        <v>0.01</v>
      </c>
      <c r="H129" t="s">
        <v>29</v>
      </c>
      <c r="I129" s="5">
        <v>650</v>
      </c>
      <c r="J129" s="5">
        <v>929422</v>
      </c>
      <c r="K129" t="s">
        <v>30</v>
      </c>
      <c r="L129" t="s">
        <v>31</v>
      </c>
      <c r="M129">
        <v>3550</v>
      </c>
      <c r="N129">
        <v>0</v>
      </c>
      <c r="O129" s="1">
        <v>43549</v>
      </c>
      <c r="P129" s="1">
        <v>43549</v>
      </c>
      <c r="Q129" s="1">
        <v>43556</v>
      </c>
      <c r="R129" t="s">
        <v>32</v>
      </c>
      <c r="Y129" t="s">
        <v>33</v>
      </c>
      <c r="Z129" s="1">
        <v>43556</v>
      </c>
      <c r="AA129" s="1" t="s">
        <v>146</v>
      </c>
      <c r="AB129" s="4">
        <f t="shared" si="1"/>
        <v>1429.88</v>
      </c>
    </row>
    <row r="130" spans="1:28" x14ac:dyDescent="0.25">
      <c r="A130">
        <v>524208</v>
      </c>
      <c r="B130" t="s">
        <v>26</v>
      </c>
      <c r="C130" t="s">
        <v>64</v>
      </c>
      <c r="D130" t="s">
        <v>40</v>
      </c>
      <c r="E130" t="s">
        <v>29</v>
      </c>
      <c r="F130">
        <v>90640</v>
      </c>
      <c r="G130">
        <v>0.11</v>
      </c>
      <c r="H130" t="s">
        <v>29</v>
      </c>
      <c r="I130" s="5">
        <v>36</v>
      </c>
      <c r="J130" s="5">
        <v>0</v>
      </c>
      <c r="K130" t="s">
        <v>30</v>
      </c>
      <c r="L130" t="s">
        <v>31</v>
      </c>
      <c r="M130">
        <v>90604</v>
      </c>
      <c r="N130">
        <v>0.11</v>
      </c>
      <c r="O130" s="1">
        <v>43487</v>
      </c>
      <c r="P130" s="1">
        <v>43487</v>
      </c>
      <c r="Q130" s="1">
        <v>43554</v>
      </c>
      <c r="R130" t="s">
        <v>47</v>
      </c>
      <c r="Y130" t="s">
        <v>36</v>
      </c>
      <c r="Z130" s="1">
        <v>43556</v>
      </c>
      <c r="AA130" s="1" t="s">
        <v>146</v>
      </c>
      <c r="AB130" s="4">
        <f t="shared" si="1"/>
        <v>0</v>
      </c>
    </row>
    <row r="131" spans="1:28" x14ac:dyDescent="0.25">
      <c r="A131">
        <v>524208</v>
      </c>
      <c r="B131" t="s">
        <v>26</v>
      </c>
      <c r="C131" t="s">
        <v>64</v>
      </c>
      <c r="D131" t="s">
        <v>40</v>
      </c>
      <c r="E131" t="s">
        <v>29</v>
      </c>
      <c r="F131">
        <v>90604</v>
      </c>
      <c r="G131">
        <v>0.11</v>
      </c>
      <c r="H131" t="s">
        <v>29</v>
      </c>
      <c r="I131" s="5">
        <v>288</v>
      </c>
      <c r="J131" s="5">
        <v>0</v>
      </c>
      <c r="K131" t="s">
        <v>30</v>
      </c>
      <c r="L131" t="s">
        <v>31</v>
      </c>
      <c r="M131">
        <v>90316</v>
      </c>
      <c r="N131">
        <v>0.11</v>
      </c>
      <c r="O131" s="1">
        <v>43511</v>
      </c>
      <c r="P131" s="1">
        <v>43511</v>
      </c>
      <c r="Q131" s="1">
        <v>43554</v>
      </c>
      <c r="R131" t="s">
        <v>47</v>
      </c>
      <c r="Y131" t="s">
        <v>36</v>
      </c>
      <c r="Z131" s="1">
        <v>43556</v>
      </c>
      <c r="AA131" s="1" t="s">
        <v>146</v>
      </c>
      <c r="AB131" s="4">
        <f t="shared" ref="AB131:AB194" si="2">J131/I131</f>
        <v>0</v>
      </c>
    </row>
    <row r="132" spans="1:28" x14ac:dyDescent="0.25">
      <c r="A132">
        <v>524208</v>
      </c>
      <c r="B132" t="s">
        <v>26</v>
      </c>
      <c r="C132" t="s">
        <v>64</v>
      </c>
      <c r="D132" t="s">
        <v>40</v>
      </c>
      <c r="E132" t="s">
        <v>29</v>
      </c>
      <c r="F132">
        <v>90316</v>
      </c>
      <c r="G132">
        <v>0.11</v>
      </c>
      <c r="H132" t="s">
        <v>29</v>
      </c>
      <c r="I132" s="5">
        <v>108</v>
      </c>
      <c r="J132" s="5">
        <v>0</v>
      </c>
      <c r="K132" t="s">
        <v>30</v>
      </c>
      <c r="L132" t="s">
        <v>31</v>
      </c>
      <c r="M132">
        <v>90208</v>
      </c>
      <c r="N132">
        <v>0.11</v>
      </c>
      <c r="O132" s="1">
        <v>43518</v>
      </c>
      <c r="P132" s="1">
        <v>43518</v>
      </c>
      <c r="Q132" s="1">
        <v>43554</v>
      </c>
      <c r="R132" t="s">
        <v>47</v>
      </c>
      <c r="Y132" t="s">
        <v>36</v>
      </c>
      <c r="Z132" s="1">
        <v>43556</v>
      </c>
      <c r="AA132" s="1" t="s">
        <v>146</v>
      </c>
      <c r="AB132" s="4">
        <f t="shared" si="2"/>
        <v>0</v>
      </c>
    </row>
    <row r="133" spans="1:28" x14ac:dyDescent="0.25">
      <c r="A133">
        <v>524208</v>
      </c>
      <c r="B133" t="s">
        <v>26</v>
      </c>
      <c r="C133" t="s">
        <v>64</v>
      </c>
      <c r="D133" t="s">
        <v>40</v>
      </c>
      <c r="E133" t="s">
        <v>29</v>
      </c>
      <c r="F133">
        <v>90208</v>
      </c>
      <c r="G133">
        <v>0.11</v>
      </c>
      <c r="H133" t="s">
        <v>29</v>
      </c>
      <c r="I133" s="5">
        <v>36</v>
      </c>
      <c r="J133" s="5">
        <v>0</v>
      </c>
      <c r="K133" t="s">
        <v>30</v>
      </c>
      <c r="L133" t="s">
        <v>31</v>
      </c>
      <c r="M133">
        <v>90172</v>
      </c>
      <c r="N133">
        <v>0.11</v>
      </c>
      <c r="O133" s="1">
        <v>43529</v>
      </c>
      <c r="P133" s="1">
        <v>43529</v>
      </c>
      <c r="Q133" s="1">
        <v>43554</v>
      </c>
      <c r="R133" t="s">
        <v>47</v>
      </c>
      <c r="Y133" t="s">
        <v>36</v>
      </c>
      <c r="Z133" s="1">
        <v>43556</v>
      </c>
      <c r="AA133" s="1" t="s">
        <v>146</v>
      </c>
      <c r="AB133" s="4">
        <f t="shared" si="2"/>
        <v>0</v>
      </c>
    </row>
    <row r="134" spans="1:28" x14ac:dyDescent="0.25">
      <c r="A134">
        <v>524208</v>
      </c>
      <c r="B134" t="s">
        <v>26</v>
      </c>
      <c r="C134" t="s">
        <v>64</v>
      </c>
      <c r="D134" t="s">
        <v>40</v>
      </c>
      <c r="E134" t="s">
        <v>29</v>
      </c>
      <c r="F134">
        <v>90172</v>
      </c>
      <c r="G134">
        <v>0.11</v>
      </c>
      <c r="H134" t="s">
        <v>29</v>
      </c>
      <c r="I134" s="5">
        <v>108</v>
      </c>
      <c r="J134" s="5">
        <v>0</v>
      </c>
      <c r="K134" t="s">
        <v>30</v>
      </c>
      <c r="L134" t="s">
        <v>31</v>
      </c>
      <c r="M134">
        <v>90064</v>
      </c>
      <c r="N134">
        <v>0.11</v>
      </c>
      <c r="O134" s="1">
        <v>43542</v>
      </c>
      <c r="P134" s="1">
        <v>43542</v>
      </c>
      <c r="Q134" s="1">
        <v>43554</v>
      </c>
      <c r="R134" t="s">
        <v>47</v>
      </c>
      <c r="Y134" t="s">
        <v>36</v>
      </c>
      <c r="Z134" s="1">
        <v>43556</v>
      </c>
      <c r="AA134" s="1" t="s">
        <v>146</v>
      </c>
      <c r="AB134" s="4">
        <f t="shared" si="2"/>
        <v>0</v>
      </c>
    </row>
    <row r="135" spans="1:28" x14ac:dyDescent="0.25">
      <c r="A135">
        <v>524208</v>
      </c>
      <c r="B135" t="s">
        <v>26</v>
      </c>
      <c r="C135" t="s">
        <v>64</v>
      </c>
      <c r="D135" t="s">
        <v>40</v>
      </c>
      <c r="E135" t="s">
        <v>29</v>
      </c>
      <c r="F135">
        <v>90064</v>
      </c>
      <c r="G135">
        <v>0.11</v>
      </c>
      <c r="H135" t="s">
        <v>29</v>
      </c>
      <c r="I135" s="5">
        <v>36</v>
      </c>
      <c r="J135" s="5">
        <v>0</v>
      </c>
      <c r="K135" t="s">
        <v>30</v>
      </c>
      <c r="L135" t="s">
        <v>31</v>
      </c>
      <c r="M135">
        <v>90028</v>
      </c>
      <c r="N135">
        <v>0.11</v>
      </c>
      <c r="O135" s="1">
        <v>43543</v>
      </c>
      <c r="P135" s="1">
        <v>43543</v>
      </c>
      <c r="Q135" s="1">
        <v>43554</v>
      </c>
      <c r="R135" t="s">
        <v>47</v>
      </c>
      <c r="Y135" t="s">
        <v>36</v>
      </c>
      <c r="Z135" s="1">
        <v>43556</v>
      </c>
      <c r="AA135" s="1" t="s">
        <v>146</v>
      </c>
      <c r="AB135" s="4">
        <f t="shared" si="2"/>
        <v>0</v>
      </c>
    </row>
    <row r="136" spans="1:28" x14ac:dyDescent="0.25">
      <c r="A136">
        <v>524208</v>
      </c>
      <c r="B136" t="s">
        <v>26</v>
      </c>
      <c r="C136" t="s">
        <v>64</v>
      </c>
      <c r="D136" t="s">
        <v>40</v>
      </c>
      <c r="E136" t="s">
        <v>29</v>
      </c>
      <c r="F136">
        <v>90028</v>
      </c>
      <c r="G136">
        <v>0.11</v>
      </c>
      <c r="H136" t="s">
        <v>29</v>
      </c>
      <c r="I136" s="5">
        <v>36</v>
      </c>
      <c r="J136" s="5">
        <v>0</v>
      </c>
      <c r="K136" t="s">
        <v>30</v>
      </c>
      <c r="L136" t="s">
        <v>31</v>
      </c>
      <c r="M136">
        <v>89992</v>
      </c>
      <c r="N136">
        <v>0.1</v>
      </c>
      <c r="O136" s="1">
        <v>43553</v>
      </c>
      <c r="P136" s="1">
        <v>43553</v>
      </c>
      <c r="Q136" s="1">
        <v>43554</v>
      </c>
      <c r="R136" t="s">
        <v>47</v>
      </c>
      <c r="Y136" t="s">
        <v>36</v>
      </c>
      <c r="Z136" s="1">
        <v>43556</v>
      </c>
      <c r="AA136" s="1" t="s">
        <v>146</v>
      </c>
      <c r="AB136" s="4">
        <f t="shared" si="2"/>
        <v>0</v>
      </c>
    </row>
    <row r="137" spans="1:28" x14ac:dyDescent="0.25">
      <c r="A137">
        <v>524208</v>
      </c>
      <c r="B137" t="s">
        <v>26</v>
      </c>
      <c r="C137" t="s">
        <v>41</v>
      </c>
      <c r="D137" t="s">
        <v>40</v>
      </c>
      <c r="E137" t="s">
        <v>29</v>
      </c>
      <c r="F137">
        <v>494494</v>
      </c>
      <c r="G137">
        <v>0.61</v>
      </c>
      <c r="H137" t="s">
        <v>29</v>
      </c>
      <c r="I137" s="5">
        <v>1500000</v>
      </c>
      <c r="J137" s="5">
        <v>0</v>
      </c>
      <c r="K137" t="s">
        <v>38</v>
      </c>
      <c r="L137" t="s">
        <v>31</v>
      </c>
      <c r="M137">
        <v>1994494</v>
      </c>
      <c r="N137">
        <v>2.2999999999999998</v>
      </c>
      <c r="O137" s="1">
        <v>43552</v>
      </c>
      <c r="P137" s="1">
        <v>43552</v>
      </c>
      <c r="Q137" s="1">
        <v>43554</v>
      </c>
      <c r="R137" t="s">
        <v>47</v>
      </c>
      <c r="Y137" t="s">
        <v>36</v>
      </c>
      <c r="Z137" s="1">
        <v>43556</v>
      </c>
      <c r="AA137" s="1" t="s">
        <v>146</v>
      </c>
      <c r="AB137" s="4">
        <f t="shared" si="2"/>
        <v>0</v>
      </c>
    </row>
    <row r="138" spans="1:28" x14ac:dyDescent="0.25">
      <c r="A138">
        <v>524208</v>
      </c>
      <c r="B138" t="s">
        <v>26</v>
      </c>
      <c r="C138" t="s">
        <v>41</v>
      </c>
      <c r="D138" t="s">
        <v>40</v>
      </c>
      <c r="E138" t="s">
        <v>29</v>
      </c>
      <c r="F138">
        <v>1994494</v>
      </c>
      <c r="G138">
        <v>2.2999999999999998</v>
      </c>
      <c r="H138" t="s">
        <v>29</v>
      </c>
      <c r="I138" s="5">
        <v>2000000</v>
      </c>
      <c r="J138" s="5">
        <v>0</v>
      </c>
      <c r="K138" t="s">
        <v>38</v>
      </c>
      <c r="L138" t="s">
        <v>31</v>
      </c>
      <c r="M138">
        <v>3994494</v>
      </c>
      <c r="N138">
        <v>4.6100000000000003</v>
      </c>
      <c r="O138" s="1">
        <v>43553</v>
      </c>
      <c r="P138" s="1">
        <v>43553</v>
      </c>
      <c r="Q138" s="1">
        <v>43554</v>
      </c>
      <c r="R138" t="s">
        <v>47</v>
      </c>
      <c r="Y138" t="s">
        <v>36</v>
      </c>
      <c r="Z138" s="1">
        <v>43556</v>
      </c>
      <c r="AA138" s="1" t="s">
        <v>146</v>
      </c>
      <c r="AB138" s="4">
        <f t="shared" si="2"/>
        <v>0</v>
      </c>
    </row>
    <row r="139" spans="1:28" x14ac:dyDescent="0.25">
      <c r="A139">
        <v>524208</v>
      </c>
      <c r="B139" t="s">
        <v>26</v>
      </c>
      <c r="C139" t="s">
        <v>67</v>
      </c>
      <c r="D139" t="s">
        <v>40</v>
      </c>
      <c r="E139" t="s">
        <v>29</v>
      </c>
      <c r="F139">
        <v>5334404</v>
      </c>
      <c r="G139">
        <v>6.56</v>
      </c>
      <c r="H139" t="s">
        <v>29</v>
      </c>
      <c r="I139" s="5">
        <v>1500000</v>
      </c>
      <c r="J139" s="5">
        <v>0</v>
      </c>
      <c r="K139" t="s">
        <v>30</v>
      </c>
      <c r="L139" t="s">
        <v>31</v>
      </c>
      <c r="M139">
        <v>3834404</v>
      </c>
      <c r="N139">
        <v>4.42</v>
      </c>
      <c r="O139" s="1">
        <v>43553</v>
      </c>
      <c r="P139" s="1">
        <v>43553</v>
      </c>
      <c r="Q139" s="1">
        <v>43554</v>
      </c>
      <c r="R139" t="s">
        <v>47</v>
      </c>
      <c r="Y139" t="s">
        <v>36</v>
      </c>
      <c r="Z139" s="1">
        <v>43556</v>
      </c>
      <c r="AA139" s="1" t="s">
        <v>146</v>
      </c>
      <c r="AB139" s="4">
        <f t="shared" si="2"/>
        <v>0</v>
      </c>
    </row>
    <row r="140" spans="1:28" x14ac:dyDescent="0.25">
      <c r="A140">
        <v>524208</v>
      </c>
      <c r="B140" t="s">
        <v>26</v>
      </c>
      <c r="C140" t="s">
        <v>68</v>
      </c>
      <c r="D140" t="s">
        <v>40</v>
      </c>
      <c r="E140" t="s">
        <v>29</v>
      </c>
      <c r="F140">
        <v>4615548</v>
      </c>
      <c r="G140">
        <v>5.68</v>
      </c>
      <c r="H140" t="s">
        <v>29</v>
      </c>
      <c r="I140" s="5">
        <v>2000000</v>
      </c>
      <c r="J140" s="5">
        <v>0</v>
      </c>
      <c r="K140" t="s">
        <v>30</v>
      </c>
      <c r="L140" t="s">
        <v>31</v>
      </c>
      <c r="M140">
        <v>2615548</v>
      </c>
      <c r="N140">
        <v>3.02</v>
      </c>
      <c r="O140" s="1">
        <v>43552</v>
      </c>
      <c r="P140" s="1">
        <v>43552</v>
      </c>
      <c r="Q140" s="1">
        <v>43554</v>
      </c>
      <c r="R140" t="s">
        <v>47</v>
      </c>
      <c r="Y140" t="s">
        <v>36</v>
      </c>
      <c r="Z140" s="1">
        <v>43556</v>
      </c>
      <c r="AA140" s="1" t="s">
        <v>146</v>
      </c>
      <c r="AB140" s="4">
        <f t="shared" si="2"/>
        <v>0</v>
      </c>
    </row>
    <row r="141" spans="1:28" x14ac:dyDescent="0.25">
      <c r="A141">
        <v>524208</v>
      </c>
      <c r="B141" t="s">
        <v>26</v>
      </c>
      <c r="C141" t="s">
        <v>69</v>
      </c>
      <c r="D141" t="s">
        <v>40</v>
      </c>
      <c r="E141" t="s">
        <v>29</v>
      </c>
      <c r="F141">
        <v>500000</v>
      </c>
      <c r="G141">
        <v>0.62</v>
      </c>
      <c r="H141" t="s">
        <v>29</v>
      </c>
      <c r="I141" s="5">
        <v>1200000</v>
      </c>
      <c r="J141" s="5">
        <v>0</v>
      </c>
      <c r="K141" t="s">
        <v>38</v>
      </c>
      <c r="L141" t="s">
        <v>31</v>
      </c>
      <c r="M141">
        <v>1700000</v>
      </c>
      <c r="N141">
        <v>1.96</v>
      </c>
      <c r="O141" s="1">
        <v>43552</v>
      </c>
      <c r="P141" s="1">
        <v>43552</v>
      </c>
      <c r="Q141" s="1">
        <v>43554</v>
      </c>
      <c r="R141" t="s">
        <v>47</v>
      </c>
      <c r="Y141" t="s">
        <v>36</v>
      </c>
      <c r="Z141" s="1">
        <v>43556</v>
      </c>
      <c r="AA141" s="1" t="s">
        <v>146</v>
      </c>
      <c r="AB141" s="4">
        <f t="shared" si="2"/>
        <v>0</v>
      </c>
    </row>
    <row r="142" spans="1:28" x14ac:dyDescent="0.25">
      <c r="A142">
        <v>524208</v>
      </c>
      <c r="B142" t="s">
        <v>26</v>
      </c>
      <c r="C142" t="s">
        <v>27</v>
      </c>
      <c r="D142" t="s">
        <v>28</v>
      </c>
      <c r="E142" t="s">
        <v>29</v>
      </c>
      <c r="F142">
        <v>3088518</v>
      </c>
      <c r="G142">
        <v>3.56</v>
      </c>
      <c r="H142" t="s">
        <v>29</v>
      </c>
      <c r="I142" s="5">
        <v>1200000</v>
      </c>
      <c r="J142" s="5">
        <v>0</v>
      </c>
      <c r="K142" t="s">
        <v>30</v>
      </c>
      <c r="L142" t="s">
        <v>31</v>
      </c>
      <c r="M142">
        <v>1888518</v>
      </c>
      <c r="N142">
        <v>2.1800000000000002</v>
      </c>
      <c r="O142" s="1">
        <v>43552</v>
      </c>
      <c r="P142" s="1">
        <v>43552</v>
      </c>
      <c r="Q142" s="1">
        <v>43554</v>
      </c>
      <c r="R142" t="s">
        <v>47</v>
      </c>
      <c r="Y142" t="s">
        <v>36</v>
      </c>
      <c r="Z142" s="1">
        <v>43556</v>
      </c>
      <c r="AA142" s="1" t="s">
        <v>146</v>
      </c>
      <c r="AB142" s="4">
        <f t="shared" si="2"/>
        <v>0</v>
      </c>
    </row>
    <row r="143" spans="1:28" x14ac:dyDescent="0.25">
      <c r="A143">
        <v>524208</v>
      </c>
      <c r="B143" t="s">
        <v>26</v>
      </c>
      <c r="C143" t="s">
        <v>27</v>
      </c>
      <c r="D143" t="s">
        <v>28</v>
      </c>
      <c r="E143" t="s">
        <v>29</v>
      </c>
      <c r="F143">
        <v>1888518</v>
      </c>
      <c r="G143">
        <v>2.1800000000000002</v>
      </c>
      <c r="H143" t="s">
        <v>29</v>
      </c>
      <c r="I143" s="5">
        <v>36</v>
      </c>
      <c r="J143" s="5">
        <v>57218</v>
      </c>
      <c r="K143" t="s">
        <v>30</v>
      </c>
      <c r="L143" t="s">
        <v>31</v>
      </c>
      <c r="M143">
        <v>1888482</v>
      </c>
      <c r="N143">
        <v>2.1800000000000002</v>
      </c>
      <c r="O143" s="1">
        <v>43553</v>
      </c>
      <c r="P143" s="1">
        <v>43553</v>
      </c>
      <c r="Q143" s="1">
        <v>43554</v>
      </c>
      <c r="R143" t="s">
        <v>32</v>
      </c>
      <c r="Y143" t="s">
        <v>33</v>
      </c>
      <c r="Z143" s="1">
        <v>43556</v>
      </c>
      <c r="AA143" s="1" t="s">
        <v>146</v>
      </c>
      <c r="AB143" s="4">
        <f t="shared" si="2"/>
        <v>1589.3888888888889</v>
      </c>
    </row>
    <row r="144" spans="1:28" x14ac:dyDescent="0.25">
      <c r="A144">
        <v>524208</v>
      </c>
      <c r="B144" t="s">
        <v>26</v>
      </c>
      <c r="C144" t="s">
        <v>60</v>
      </c>
      <c r="D144" t="s">
        <v>40</v>
      </c>
      <c r="E144" t="s">
        <v>29</v>
      </c>
      <c r="F144">
        <v>2124256</v>
      </c>
      <c r="G144">
        <v>2.61</v>
      </c>
      <c r="H144" t="s">
        <v>29</v>
      </c>
      <c r="I144" s="5">
        <v>700000</v>
      </c>
      <c r="J144" s="5">
        <v>0</v>
      </c>
      <c r="K144" t="s">
        <v>30</v>
      </c>
      <c r="L144" t="s">
        <v>31</v>
      </c>
      <c r="M144">
        <v>1424256</v>
      </c>
      <c r="N144">
        <v>1.64</v>
      </c>
      <c r="O144" s="1">
        <v>43552</v>
      </c>
      <c r="P144" s="1">
        <v>43552</v>
      </c>
      <c r="Q144" s="1">
        <v>43554</v>
      </c>
      <c r="R144" t="s">
        <v>47</v>
      </c>
      <c r="Y144" t="s">
        <v>36</v>
      </c>
      <c r="Z144" s="1">
        <v>43556</v>
      </c>
      <c r="AA144" s="1" t="s">
        <v>146</v>
      </c>
      <c r="AB144" s="4">
        <f t="shared" si="2"/>
        <v>0</v>
      </c>
    </row>
    <row r="145" spans="1:28" x14ac:dyDescent="0.25">
      <c r="A145">
        <v>524208</v>
      </c>
      <c r="B145" t="s">
        <v>26</v>
      </c>
      <c r="C145" t="s">
        <v>56</v>
      </c>
      <c r="D145" t="s">
        <v>57</v>
      </c>
      <c r="E145" t="s">
        <v>29</v>
      </c>
      <c r="F145">
        <v>3074900</v>
      </c>
      <c r="G145">
        <v>3.78</v>
      </c>
      <c r="H145" t="s">
        <v>29</v>
      </c>
      <c r="I145" s="5">
        <v>600000</v>
      </c>
      <c r="J145" s="5">
        <v>0</v>
      </c>
      <c r="K145" t="s">
        <v>30</v>
      </c>
      <c r="L145" t="s">
        <v>31</v>
      </c>
      <c r="M145">
        <v>2474900</v>
      </c>
      <c r="N145">
        <v>2.86</v>
      </c>
      <c r="O145" s="1">
        <v>43552</v>
      </c>
      <c r="P145" s="1">
        <v>43552</v>
      </c>
      <c r="Q145" s="1">
        <v>43554</v>
      </c>
      <c r="R145" t="s">
        <v>47</v>
      </c>
      <c r="Y145" t="s">
        <v>36</v>
      </c>
      <c r="Z145" s="1">
        <v>43556</v>
      </c>
      <c r="AA145" s="1" t="s">
        <v>146</v>
      </c>
      <c r="AB145" s="4">
        <f t="shared" si="2"/>
        <v>0</v>
      </c>
    </row>
    <row r="146" spans="1:28" x14ac:dyDescent="0.25">
      <c r="A146">
        <v>524208</v>
      </c>
      <c r="B146" t="s">
        <v>26</v>
      </c>
      <c r="C146" t="s">
        <v>27</v>
      </c>
      <c r="D146" t="s">
        <v>28</v>
      </c>
      <c r="E146" t="s">
        <v>29</v>
      </c>
      <c r="F146">
        <v>3099518</v>
      </c>
      <c r="G146">
        <v>3.81</v>
      </c>
      <c r="H146" t="s">
        <v>29</v>
      </c>
      <c r="I146" s="5">
        <v>6500</v>
      </c>
      <c r="J146" s="5">
        <v>9737388</v>
      </c>
      <c r="K146" t="s">
        <v>30</v>
      </c>
      <c r="L146" t="s">
        <v>31</v>
      </c>
      <c r="M146">
        <v>3093018</v>
      </c>
      <c r="N146">
        <v>3.8</v>
      </c>
      <c r="O146" s="1">
        <v>43550</v>
      </c>
      <c r="P146" s="1">
        <v>43550</v>
      </c>
      <c r="Q146" s="1">
        <v>43552</v>
      </c>
      <c r="R146" t="s">
        <v>32</v>
      </c>
      <c r="Y146" t="s">
        <v>33</v>
      </c>
      <c r="Z146" s="1">
        <v>43553</v>
      </c>
      <c r="AA146" s="1" t="s">
        <v>146</v>
      </c>
      <c r="AB146" s="4">
        <f t="shared" si="2"/>
        <v>1498.0596923076923</v>
      </c>
    </row>
    <row r="147" spans="1:28" x14ac:dyDescent="0.25">
      <c r="A147">
        <v>524208</v>
      </c>
      <c r="B147" t="s">
        <v>26</v>
      </c>
      <c r="C147" t="s">
        <v>27</v>
      </c>
      <c r="D147" t="s">
        <v>28</v>
      </c>
      <c r="E147" t="s">
        <v>29</v>
      </c>
      <c r="F147">
        <v>3093018</v>
      </c>
      <c r="G147">
        <v>3.8</v>
      </c>
      <c r="H147" t="s">
        <v>29</v>
      </c>
      <c r="I147" s="5">
        <v>4500</v>
      </c>
      <c r="J147" s="5">
        <v>7033019</v>
      </c>
      <c r="K147" t="s">
        <v>30</v>
      </c>
      <c r="L147" t="s">
        <v>31</v>
      </c>
      <c r="M147">
        <v>3088518</v>
      </c>
      <c r="N147">
        <v>3.8</v>
      </c>
      <c r="O147" s="1">
        <v>43551</v>
      </c>
      <c r="P147" s="1">
        <v>43551</v>
      </c>
      <c r="Q147" s="1">
        <v>43552</v>
      </c>
      <c r="R147" t="s">
        <v>32</v>
      </c>
      <c r="Y147" t="s">
        <v>33</v>
      </c>
      <c r="Z147" s="1">
        <v>43553</v>
      </c>
      <c r="AA147" s="1" t="s">
        <v>146</v>
      </c>
      <c r="AB147" s="4">
        <f t="shared" si="2"/>
        <v>1562.893111111111</v>
      </c>
    </row>
    <row r="148" spans="1:28" x14ac:dyDescent="0.25">
      <c r="A148">
        <v>524208</v>
      </c>
      <c r="B148" t="s">
        <v>26</v>
      </c>
      <c r="C148" t="s">
        <v>50</v>
      </c>
      <c r="D148" t="s">
        <v>57</v>
      </c>
      <c r="E148" t="s">
        <v>29</v>
      </c>
      <c r="F148">
        <v>1715294</v>
      </c>
      <c r="G148">
        <v>2.09</v>
      </c>
      <c r="H148" t="s">
        <v>29</v>
      </c>
      <c r="I148" s="5">
        <v>2512</v>
      </c>
      <c r="J148" s="5">
        <v>3762436</v>
      </c>
      <c r="K148" t="s">
        <v>30</v>
      </c>
      <c r="L148" t="s">
        <v>31</v>
      </c>
      <c r="M148">
        <v>1712782</v>
      </c>
      <c r="N148">
        <v>1.98</v>
      </c>
      <c r="O148" s="1">
        <v>43552</v>
      </c>
      <c r="P148" s="1">
        <v>43552</v>
      </c>
      <c r="Q148" s="1">
        <v>43553</v>
      </c>
      <c r="R148" t="s">
        <v>32</v>
      </c>
      <c r="Y148" t="s">
        <v>49</v>
      </c>
      <c r="Z148" s="1">
        <v>43553</v>
      </c>
      <c r="AA148" s="1" t="s">
        <v>146</v>
      </c>
      <c r="AB148" s="4">
        <f t="shared" si="2"/>
        <v>1497.7850318471337</v>
      </c>
    </row>
    <row r="149" spans="1:28" x14ac:dyDescent="0.25">
      <c r="A149">
        <v>524208</v>
      </c>
      <c r="B149" t="s">
        <v>26</v>
      </c>
      <c r="C149" t="s">
        <v>50</v>
      </c>
      <c r="D149" t="s">
        <v>57</v>
      </c>
      <c r="E149" t="s">
        <v>29</v>
      </c>
      <c r="F149">
        <v>1712782</v>
      </c>
      <c r="G149">
        <v>1.98</v>
      </c>
      <c r="H149" t="s">
        <v>29</v>
      </c>
      <c r="I149" s="5">
        <v>3788</v>
      </c>
      <c r="J149" s="5">
        <v>56932304</v>
      </c>
      <c r="K149" t="s">
        <v>30</v>
      </c>
      <c r="L149" t="s">
        <v>31</v>
      </c>
      <c r="M149">
        <v>1708994</v>
      </c>
      <c r="N149">
        <v>1.97</v>
      </c>
      <c r="O149" s="1">
        <v>43552</v>
      </c>
      <c r="P149" s="1">
        <v>43552</v>
      </c>
      <c r="Q149" s="1">
        <v>43553</v>
      </c>
      <c r="R149" t="s">
        <v>32</v>
      </c>
      <c r="Y149" t="s">
        <v>33</v>
      </c>
      <c r="Z149" s="1">
        <v>43553</v>
      </c>
      <c r="AA149" s="1" t="s">
        <v>146</v>
      </c>
      <c r="AB149" s="4">
        <f t="shared" si="2"/>
        <v>15029.647307286166</v>
      </c>
    </row>
    <row r="150" spans="1:28" x14ac:dyDescent="0.25">
      <c r="A150">
        <v>524208</v>
      </c>
      <c r="B150" t="s">
        <v>26</v>
      </c>
      <c r="C150" t="s">
        <v>60</v>
      </c>
      <c r="D150" t="s">
        <v>40</v>
      </c>
      <c r="E150" t="s">
        <v>29</v>
      </c>
      <c r="F150">
        <v>2124277</v>
      </c>
      <c r="G150">
        <v>2.61</v>
      </c>
      <c r="H150" t="s">
        <v>29</v>
      </c>
      <c r="I150" s="5">
        <v>21</v>
      </c>
      <c r="J150" s="5">
        <v>0</v>
      </c>
      <c r="K150" t="s">
        <v>30</v>
      </c>
      <c r="L150" t="s">
        <v>31</v>
      </c>
      <c r="M150">
        <v>2124256</v>
      </c>
      <c r="N150">
        <v>2.61</v>
      </c>
      <c r="O150" s="1">
        <v>43476</v>
      </c>
      <c r="P150" s="1">
        <v>43476</v>
      </c>
      <c r="Q150" s="1">
        <v>43487</v>
      </c>
      <c r="R150" t="s">
        <v>47</v>
      </c>
      <c r="Y150" t="s">
        <v>36</v>
      </c>
      <c r="Z150" s="1">
        <v>43489</v>
      </c>
      <c r="AA150" s="1" t="s">
        <v>146</v>
      </c>
      <c r="AB150" s="4">
        <f t="shared" si="2"/>
        <v>0</v>
      </c>
    </row>
    <row r="151" spans="1:28" x14ac:dyDescent="0.25">
      <c r="A151">
        <v>524208</v>
      </c>
      <c r="B151" t="s">
        <v>26</v>
      </c>
      <c r="C151" t="s">
        <v>27</v>
      </c>
      <c r="D151" t="s">
        <v>28</v>
      </c>
      <c r="E151" t="s">
        <v>29</v>
      </c>
      <c r="F151">
        <v>3111518</v>
      </c>
      <c r="G151">
        <v>3.83</v>
      </c>
      <c r="H151" t="s">
        <v>29</v>
      </c>
      <c r="I151" s="5">
        <v>10000</v>
      </c>
      <c r="J151" s="5">
        <v>15630127</v>
      </c>
      <c r="K151" t="s">
        <v>30</v>
      </c>
      <c r="L151" t="s">
        <v>31</v>
      </c>
      <c r="M151">
        <v>3101518</v>
      </c>
      <c r="N151">
        <v>3.81</v>
      </c>
      <c r="O151" s="1">
        <v>43486</v>
      </c>
      <c r="P151" s="1">
        <v>43486</v>
      </c>
      <c r="Q151" s="1">
        <v>43488</v>
      </c>
      <c r="R151" t="s">
        <v>32</v>
      </c>
      <c r="Y151" t="s">
        <v>33</v>
      </c>
      <c r="Z151" s="1">
        <v>43489</v>
      </c>
      <c r="AA151" s="1" t="s">
        <v>146</v>
      </c>
      <c r="AB151" s="4">
        <f t="shared" si="2"/>
        <v>1563.0127</v>
      </c>
    </row>
    <row r="152" spans="1:28" x14ac:dyDescent="0.25">
      <c r="A152">
        <v>524208</v>
      </c>
      <c r="B152" t="s">
        <v>26</v>
      </c>
      <c r="C152" t="s">
        <v>27</v>
      </c>
      <c r="D152" t="s">
        <v>28</v>
      </c>
      <c r="E152" t="s">
        <v>29</v>
      </c>
      <c r="F152">
        <v>3101518</v>
      </c>
      <c r="G152">
        <v>3.81</v>
      </c>
      <c r="H152" t="s">
        <v>29</v>
      </c>
      <c r="I152" s="5">
        <v>2000</v>
      </c>
      <c r="J152" s="5">
        <v>3111800</v>
      </c>
      <c r="K152" t="s">
        <v>30</v>
      </c>
      <c r="L152" t="s">
        <v>31</v>
      </c>
      <c r="M152">
        <v>3099518</v>
      </c>
      <c r="N152">
        <v>3.81</v>
      </c>
      <c r="O152" s="1">
        <v>43487</v>
      </c>
      <c r="P152" s="1">
        <v>43487</v>
      </c>
      <c r="Q152" s="1">
        <v>43488</v>
      </c>
      <c r="R152" t="s">
        <v>32</v>
      </c>
      <c r="Y152" t="s">
        <v>33</v>
      </c>
      <c r="Z152" s="1">
        <v>43489</v>
      </c>
      <c r="AA152" s="1" t="s">
        <v>146</v>
      </c>
      <c r="AB152" s="4">
        <f t="shared" si="2"/>
        <v>1555.9</v>
      </c>
    </row>
    <row r="153" spans="1:28" x14ac:dyDescent="0.25">
      <c r="A153">
        <v>524208</v>
      </c>
      <c r="B153" t="s">
        <v>26</v>
      </c>
      <c r="C153" t="s">
        <v>64</v>
      </c>
      <c r="D153" t="s">
        <v>40</v>
      </c>
      <c r="E153" t="s">
        <v>29</v>
      </c>
      <c r="F153">
        <v>90388</v>
      </c>
      <c r="G153">
        <v>0.11</v>
      </c>
      <c r="H153" t="s">
        <v>29</v>
      </c>
      <c r="I153" s="5">
        <v>608</v>
      </c>
      <c r="J153" s="5">
        <v>0</v>
      </c>
      <c r="K153" t="s">
        <v>30</v>
      </c>
      <c r="L153" t="s">
        <v>31</v>
      </c>
      <c r="M153">
        <v>89780</v>
      </c>
      <c r="N153">
        <v>0.11</v>
      </c>
      <c r="O153" s="1">
        <v>43444</v>
      </c>
      <c r="P153" s="1">
        <v>43444</v>
      </c>
      <c r="Q153" s="1">
        <v>43484</v>
      </c>
      <c r="R153" t="s">
        <v>47</v>
      </c>
      <c r="Y153" t="s">
        <v>36</v>
      </c>
      <c r="Z153" s="1">
        <v>43484</v>
      </c>
      <c r="AA153" s="1" t="s">
        <v>146</v>
      </c>
      <c r="AB153" s="4">
        <f t="shared" si="2"/>
        <v>0</v>
      </c>
    </row>
    <row r="154" spans="1:28" x14ac:dyDescent="0.25">
      <c r="A154">
        <v>524208</v>
      </c>
      <c r="B154" t="s">
        <v>26</v>
      </c>
      <c r="C154" t="s">
        <v>64</v>
      </c>
      <c r="D154" t="s">
        <v>40</v>
      </c>
      <c r="E154" t="s">
        <v>29</v>
      </c>
      <c r="F154">
        <v>89780</v>
      </c>
      <c r="G154">
        <v>0.11</v>
      </c>
      <c r="H154" t="s">
        <v>29</v>
      </c>
      <c r="I154" s="5">
        <v>252</v>
      </c>
      <c r="J154" s="5">
        <v>0</v>
      </c>
      <c r="K154" t="s">
        <v>30</v>
      </c>
      <c r="L154" t="s">
        <v>31</v>
      </c>
      <c r="M154">
        <v>89528</v>
      </c>
      <c r="N154">
        <v>0.11</v>
      </c>
      <c r="O154" s="1">
        <v>43445</v>
      </c>
      <c r="P154" s="1">
        <v>43445</v>
      </c>
      <c r="Q154" s="1">
        <v>43484</v>
      </c>
      <c r="R154" t="s">
        <v>47</v>
      </c>
      <c r="Y154" t="s">
        <v>36</v>
      </c>
      <c r="Z154" s="1">
        <v>43484</v>
      </c>
      <c r="AA154" s="1" t="s">
        <v>146</v>
      </c>
      <c r="AB154" s="4">
        <f t="shared" si="2"/>
        <v>0</v>
      </c>
    </row>
    <row r="155" spans="1:28" x14ac:dyDescent="0.25">
      <c r="A155">
        <v>524208</v>
      </c>
      <c r="B155" t="s">
        <v>26</v>
      </c>
      <c r="C155" t="s">
        <v>64</v>
      </c>
      <c r="D155" t="s">
        <v>40</v>
      </c>
      <c r="E155" t="s">
        <v>29</v>
      </c>
      <c r="F155">
        <v>89528</v>
      </c>
      <c r="G155">
        <v>0.11</v>
      </c>
      <c r="H155" t="s">
        <v>29</v>
      </c>
      <c r="I155" s="5">
        <v>72</v>
      </c>
      <c r="J155" s="5">
        <v>0</v>
      </c>
      <c r="K155" t="s">
        <v>30</v>
      </c>
      <c r="L155" t="s">
        <v>31</v>
      </c>
      <c r="M155">
        <v>89456</v>
      </c>
      <c r="N155">
        <v>0.11</v>
      </c>
      <c r="O155" s="1">
        <v>43447</v>
      </c>
      <c r="P155" s="1">
        <v>43447</v>
      </c>
      <c r="Q155" s="1">
        <v>43484</v>
      </c>
      <c r="R155" t="s">
        <v>47</v>
      </c>
      <c r="Y155" t="s">
        <v>36</v>
      </c>
      <c r="Z155" s="1">
        <v>43484</v>
      </c>
      <c r="AA155" s="1" t="s">
        <v>146</v>
      </c>
      <c r="AB155" s="4">
        <f t="shared" si="2"/>
        <v>0</v>
      </c>
    </row>
    <row r="156" spans="1:28" x14ac:dyDescent="0.25">
      <c r="A156">
        <v>524208</v>
      </c>
      <c r="B156" t="s">
        <v>26</v>
      </c>
      <c r="C156" t="s">
        <v>64</v>
      </c>
      <c r="D156" t="s">
        <v>40</v>
      </c>
      <c r="E156" t="s">
        <v>29</v>
      </c>
      <c r="F156">
        <v>89456</v>
      </c>
      <c r="G156">
        <v>0.11</v>
      </c>
      <c r="H156" t="s">
        <v>29</v>
      </c>
      <c r="I156" s="5">
        <v>1144</v>
      </c>
      <c r="J156" s="5">
        <v>0</v>
      </c>
      <c r="K156" t="s">
        <v>30</v>
      </c>
      <c r="L156" t="s">
        <v>31</v>
      </c>
      <c r="M156">
        <v>88312</v>
      </c>
      <c r="N156">
        <v>0.11</v>
      </c>
      <c r="O156" s="1">
        <v>43455</v>
      </c>
      <c r="P156" s="1">
        <v>43455</v>
      </c>
      <c r="Q156" s="1">
        <v>43484</v>
      </c>
      <c r="R156" t="s">
        <v>47</v>
      </c>
      <c r="Y156" t="s">
        <v>36</v>
      </c>
      <c r="Z156" s="1">
        <v>43484</v>
      </c>
      <c r="AA156" s="1" t="s">
        <v>146</v>
      </c>
      <c r="AB156" s="4">
        <f t="shared" si="2"/>
        <v>0</v>
      </c>
    </row>
    <row r="157" spans="1:28" x14ac:dyDescent="0.25">
      <c r="A157">
        <v>524208</v>
      </c>
      <c r="B157" t="s">
        <v>26</v>
      </c>
      <c r="C157" t="s">
        <v>64</v>
      </c>
      <c r="D157" t="s">
        <v>40</v>
      </c>
      <c r="E157" t="s">
        <v>29</v>
      </c>
      <c r="F157">
        <v>88312</v>
      </c>
      <c r="G157">
        <v>0.11</v>
      </c>
      <c r="H157" t="s">
        <v>29</v>
      </c>
      <c r="I157" s="5">
        <v>72</v>
      </c>
      <c r="J157" s="5">
        <v>0</v>
      </c>
      <c r="K157" t="s">
        <v>30</v>
      </c>
      <c r="L157" t="s">
        <v>31</v>
      </c>
      <c r="M157">
        <v>88240</v>
      </c>
      <c r="N157">
        <v>0.11</v>
      </c>
      <c r="O157" s="1">
        <v>43462</v>
      </c>
      <c r="P157" s="1">
        <v>43462</v>
      </c>
      <c r="Q157" s="1">
        <v>43484</v>
      </c>
      <c r="R157" t="s">
        <v>47</v>
      </c>
      <c r="Y157" t="s">
        <v>36</v>
      </c>
      <c r="Z157" s="1">
        <v>43484</v>
      </c>
      <c r="AA157" s="1" t="s">
        <v>146</v>
      </c>
      <c r="AB157" s="4">
        <f t="shared" si="2"/>
        <v>0</v>
      </c>
    </row>
    <row r="158" spans="1:28" x14ac:dyDescent="0.25">
      <c r="A158">
        <v>524208</v>
      </c>
      <c r="B158" t="s">
        <v>26</v>
      </c>
      <c r="C158" t="s">
        <v>64</v>
      </c>
      <c r="D158" t="s">
        <v>40</v>
      </c>
      <c r="E158" t="s">
        <v>29</v>
      </c>
      <c r="F158">
        <v>88240</v>
      </c>
      <c r="G158">
        <v>0.11</v>
      </c>
      <c r="H158" t="s">
        <v>29</v>
      </c>
      <c r="I158" s="5">
        <v>2400</v>
      </c>
      <c r="J158" s="5">
        <v>0</v>
      </c>
      <c r="K158" t="s">
        <v>38</v>
      </c>
      <c r="L158" t="s">
        <v>31</v>
      </c>
      <c r="M158">
        <v>90640</v>
      </c>
      <c r="N158">
        <v>0.11</v>
      </c>
      <c r="O158" s="1">
        <v>43465</v>
      </c>
      <c r="P158" s="1">
        <v>43465</v>
      </c>
      <c r="Q158" s="1">
        <v>43484</v>
      </c>
      <c r="R158" t="s">
        <v>47</v>
      </c>
      <c r="Y158" t="s">
        <v>36</v>
      </c>
      <c r="Z158" s="1">
        <v>43484</v>
      </c>
      <c r="AA158" s="1" t="s">
        <v>146</v>
      </c>
      <c r="AB158" s="4">
        <f t="shared" si="2"/>
        <v>0</v>
      </c>
    </row>
    <row r="159" spans="1:28" x14ac:dyDescent="0.25">
      <c r="A159">
        <v>524208</v>
      </c>
      <c r="B159" t="s">
        <v>26</v>
      </c>
      <c r="C159" t="s">
        <v>27</v>
      </c>
      <c r="D159" t="s">
        <v>28</v>
      </c>
      <c r="E159" t="s">
        <v>29</v>
      </c>
      <c r="F159">
        <v>3135818</v>
      </c>
      <c r="G159">
        <v>3.86</v>
      </c>
      <c r="H159" t="s">
        <v>29</v>
      </c>
      <c r="I159" s="5">
        <v>6300</v>
      </c>
      <c r="J159" s="5">
        <v>9856008</v>
      </c>
      <c r="K159" t="s">
        <v>30</v>
      </c>
      <c r="L159" t="s">
        <v>31</v>
      </c>
      <c r="M159">
        <v>3129518</v>
      </c>
      <c r="N159">
        <v>3.85</v>
      </c>
      <c r="O159" s="1">
        <v>43479</v>
      </c>
      <c r="P159" s="1">
        <v>43479</v>
      </c>
      <c r="Q159" s="1">
        <v>43481</v>
      </c>
      <c r="R159" t="s">
        <v>32</v>
      </c>
      <c r="Y159" t="s">
        <v>33</v>
      </c>
      <c r="Z159" s="1">
        <v>43483</v>
      </c>
      <c r="AA159" s="1" t="s">
        <v>146</v>
      </c>
      <c r="AB159" s="4">
        <f t="shared" si="2"/>
        <v>1564.4457142857143</v>
      </c>
    </row>
    <row r="160" spans="1:28" x14ac:dyDescent="0.25">
      <c r="A160">
        <v>524208</v>
      </c>
      <c r="B160" t="s">
        <v>26</v>
      </c>
      <c r="C160" t="s">
        <v>27</v>
      </c>
      <c r="D160" t="s">
        <v>28</v>
      </c>
      <c r="E160" t="s">
        <v>29</v>
      </c>
      <c r="F160">
        <v>3129518</v>
      </c>
      <c r="G160">
        <v>3.85</v>
      </c>
      <c r="H160" t="s">
        <v>29</v>
      </c>
      <c r="I160" s="5">
        <v>6000</v>
      </c>
      <c r="J160" s="5">
        <v>9410073</v>
      </c>
      <c r="K160" t="s">
        <v>30</v>
      </c>
      <c r="L160" t="s">
        <v>31</v>
      </c>
      <c r="M160">
        <v>3123518</v>
      </c>
      <c r="N160">
        <v>3.84</v>
      </c>
      <c r="O160" s="1">
        <v>43480</v>
      </c>
      <c r="P160" s="1">
        <v>43480</v>
      </c>
      <c r="Q160" s="1">
        <v>43481</v>
      </c>
      <c r="R160" t="s">
        <v>32</v>
      </c>
      <c r="Y160" t="s">
        <v>33</v>
      </c>
      <c r="Z160" s="1">
        <v>43483</v>
      </c>
      <c r="AA160" s="1" t="s">
        <v>146</v>
      </c>
      <c r="AB160" s="4">
        <f t="shared" si="2"/>
        <v>1568.3454999999999</v>
      </c>
    </row>
    <row r="161" spans="1:28" x14ac:dyDescent="0.25">
      <c r="A161">
        <v>524208</v>
      </c>
      <c r="B161" t="s">
        <v>26</v>
      </c>
      <c r="C161" t="s">
        <v>27</v>
      </c>
      <c r="D161" t="s">
        <v>28</v>
      </c>
      <c r="E161" t="s">
        <v>29</v>
      </c>
      <c r="F161">
        <v>3123518</v>
      </c>
      <c r="G161">
        <v>3.84</v>
      </c>
      <c r="H161" t="s">
        <v>29</v>
      </c>
      <c r="I161" s="5">
        <v>12000</v>
      </c>
      <c r="J161" s="5">
        <v>18863055</v>
      </c>
      <c r="K161" t="s">
        <v>30</v>
      </c>
      <c r="L161" t="s">
        <v>31</v>
      </c>
      <c r="M161">
        <v>3111518</v>
      </c>
      <c r="N161">
        <v>3.83</v>
      </c>
      <c r="O161" s="1">
        <v>43481</v>
      </c>
      <c r="P161" s="1">
        <v>43481</v>
      </c>
      <c r="Q161" s="1">
        <v>43483</v>
      </c>
      <c r="R161" t="s">
        <v>32</v>
      </c>
      <c r="Y161" t="s">
        <v>33</v>
      </c>
      <c r="Z161" s="1">
        <v>43483</v>
      </c>
      <c r="AA161" s="1" t="s">
        <v>146</v>
      </c>
      <c r="AB161" s="4">
        <f t="shared" si="2"/>
        <v>1571.9212500000001</v>
      </c>
    </row>
    <row r="162" spans="1:28" x14ac:dyDescent="0.25">
      <c r="A162">
        <v>524208</v>
      </c>
      <c r="B162" t="s">
        <v>26</v>
      </c>
      <c r="C162" t="s">
        <v>27</v>
      </c>
      <c r="D162" t="s">
        <v>28</v>
      </c>
      <c r="E162" t="s">
        <v>29</v>
      </c>
      <c r="F162">
        <v>3147752</v>
      </c>
      <c r="G162">
        <v>3.87</v>
      </c>
      <c r="H162" t="s">
        <v>29</v>
      </c>
      <c r="I162" s="5">
        <v>10000</v>
      </c>
      <c r="J162" s="5">
        <v>15259307</v>
      </c>
      <c r="K162" t="s">
        <v>30</v>
      </c>
      <c r="L162" t="s">
        <v>31</v>
      </c>
      <c r="M162">
        <v>3137752</v>
      </c>
      <c r="N162">
        <v>3.86</v>
      </c>
      <c r="O162" s="1">
        <v>43475</v>
      </c>
      <c r="P162" s="1">
        <v>43475</v>
      </c>
      <c r="Q162" s="1">
        <v>43479</v>
      </c>
      <c r="R162" t="s">
        <v>32</v>
      </c>
      <c r="Y162" t="s">
        <v>33</v>
      </c>
      <c r="Z162" s="1">
        <v>43481</v>
      </c>
      <c r="AA162" s="1" t="s">
        <v>146</v>
      </c>
      <c r="AB162" s="4">
        <f t="shared" si="2"/>
        <v>1525.9306999999999</v>
      </c>
    </row>
    <row r="163" spans="1:28" x14ac:dyDescent="0.25">
      <c r="A163">
        <v>524208</v>
      </c>
      <c r="B163" t="s">
        <v>26</v>
      </c>
      <c r="C163" t="s">
        <v>27</v>
      </c>
      <c r="D163" t="s">
        <v>28</v>
      </c>
      <c r="E163" t="s">
        <v>29</v>
      </c>
      <c r="F163">
        <v>3137752</v>
      </c>
      <c r="G163">
        <v>3.86</v>
      </c>
      <c r="H163" t="s">
        <v>29</v>
      </c>
      <c r="I163" s="5">
        <v>1934</v>
      </c>
      <c r="J163" s="5">
        <v>2998512.3</v>
      </c>
      <c r="K163" t="s">
        <v>30</v>
      </c>
      <c r="L163" t="s">
        <v>31</v>
      </c>
      <c r="M163">
        <v>3135818</v>
      </c>
      <c r="N163">
        <v>3.86</v>
      </c>
      <c r="O163" s="1">
        <v>43476</v>
      </c>
      <c r="P163" s="1">
        <v>43476</v>
      </c>
      <c r="Q163" s="1">
        <v>43479</v>
      </c>
      <c r="R163" t="s">
        <v>32</v>
      </c>
      <c r="Y163" t="s">
        <v>33</v>
      </c>
      <c r="Z163" s="1">
        <v>43481</v>
      </c>
      <c r="AA163" s="1" t="s">
        <v>146</v>
      </c>
      <c r="AB163" s="4">
        <f t="shared" si="2"/>
        <v>1550.4200103412616</v>
      </c>
    </row>
    <row r="164" spans="1:28" x14ac:dyDescent="0.25">
      <c r="A164">
        <v>524208</v>
      </c>
      <c r="B164" t="s">
        <v>26</v>
      </c>
      <c r="C164" t="s">
        <v>61</v>
      </c>
      <c r="D164" t="s">
        <v>70</v>
      </c>
      <c r="E164" t="s">
        <v>29</v>
      </c>
      <c r="F164">
        <v>7845</v>
      </c>
      <c r="G164">
        <v>0.01</v>
      </c>
      <c r="H164" t="s">
        <v>29</v>
      </c>
      <c r="I164" s="5">
        <v>400</v>
      </c>
      <c r="J164" s="5">
        <v>412705.52</v>
      </c>
      <c r="K164" t="s">
        <v>30</v>
      </c>
      <c r="L164" t="s">
        <v>31</v>
      </c>
      <c r="M164">
        <v>7445</v>
      </c>
      <c r="N164">
        <v>0.01</v>
      </c>
      <c r="O164" s="1">
        <v>43419</v>
      </c>
      <c r="P164" s="1">
        <v>43419</v>
      </c>
      <c r="Q164" s="1">
        <v>43479</v>
      </c>
      <c r="R164" t="s">
        <v>32</v>
      </c>
      <c r="Y164" t="s">
        <v>33</v>
      </c>
      <c r="Z164" s="1">
        <v>43481</v>
      </c>
      <c r="AA164" s="1" t="s">
        <v>146</v>
      </c>
      <c r="AB164" s="4">
        <f t="shared" si="2"/>
        <v>1031.7637999999999</v>
      </c>
    </row>
    <row r="165" spans="1:28" x14ac:dyDescent="0.25">
      <c r="A165">
        <v>524208</v>
      </c>
      <c r="B165" t="s">
        <v>26</v>
      </c>
      <c r="C165" t="s">
        <v>61</v>
      </c>
      <c r="D165" t="s">
        <v>70</v>
      </c>
      <c r="E165" t="s">
        <v>29</v>
      </c>
      <c r="F165">
        <v>7445</v>
      </c>
      <c r="G165">
        <v>0.01</v>
      </c>
      <c r="H165" t="s">
        <v>29</v>
      </c>
      <c r="I165" s="5">
        <v>100</v>
      </c>
      <c r="J165" s="5">
        <v>144478.54999999999</v>
      </c>
      <c r="K165" t="s">
        <v>30</v>
      </c>
      <c r="L165" t="s">
        <v>31</v>
      </c>
      <c r="M165">
        <v>7345</v>
      </c>
      <c r="N165">
        <v>0.01</v>
      </c>
      <c r="O165" s="1">
        <v>43469</v>
      </c>
      <c r="P165" s="1">
        <v>43469</v>
      </c>
      <c r="Q165" s="1">
        <v>43479</v>
      </c>
      <c r="R165" t="s">
        <v>32</v>
      </c>
      <c r="Y165" t="s">
        <v>33</v>
      </c>
      <c r="Z165" s="1">
        <v>43481</v>
      </c>
      <c r="AA165" s="1" t="s">
        <v>146</v>
      </c>
      <c r="AB165" s="4">
        <f t="shared" si="2"/>
        <v>1444.7855</v>
      </c>
    </row>
    <row r="166" spans="1:28" x14ac:dyDescent="0.25">
      <c r="A166">
        <v>524208</v>
      </c>
      <c r="B166" t="s">
        <v>26</v>
      </c>
      <c r="C166" t="s">
        <v>61</v>
      </c>
      <c r="D166" t="s">
        <v>70</v>
      </c>
      <c r="E166" t="s">
        <v>29</v>
      </c>
      <c r="F166">
        <v>7345</v>
      </c>
      <c r="G166">
        <v>0.01</v>
      </c>
      <c r="H166" t="s">
        <v>29</v>
      </c>
      <c r="I166" s="5">
        <v>300</v>
      </c>
      <c r="J166" s="5">
        <v>442671.7</v>
      </c>
      <c r="K166" t="s">
        <v>30</v>
      </c>
      <c r="L166" t="s">
        <v>31</v>
      </c>
      <c r="M166">
        <v>7045</v>
      </c>
      <c r="N166">
        <v>0.01</v>
      </c>
      <c r="O166" s="1">
        <v>43473</v>
      </c>
      <c r="P166" s="1">
        <v>43473</v>
      </c>
      <c r="Q166" s="1">
        <v>43479</v>
      </c>
      <c r="R166" t="s">
        <v>32</v>
      </c>
      <c r="Y166" t="s">
        <v>33</v>
      </c>
      <c r="Z166" s="1">
        <v>43481</v>
      </c>
      <c r="AA166" s="1" t="s">
        <v>146</v>
      </c>
      <c r="AB166" s="4">
        <f t="shared" si="2"/>
        <v>1475.5723333333333</v>
      </c>
    </row>
    <row r="167" spans="1:28" x14ac:dyDescent="0.25">
      <c r="A167">
        <v>524208</v>
      </c>
      <c r="B167" t="s">
        <v>26</v>
      </c>
      <c r="C167" t="s">
        <v>61</v>
      </c>
      <c r="D167" t="s">
        <v>70</v>
      </c>
      <c r="E167" t="s">
        <v>29</v>
      </c>
      <c r="F167">
        <v>7045</v>
      </c>
      <c r="G167">
        <v>0.01</v>
      </c>
      <c r="H167" t="s">
        <v>29</v>
      </c>
      <c r="I167" s="5">
        <v>300</v>
      </c>
      <c r="J167" s="5">
        <v>449821.37</v>
      </c>
      <c r="K167" t="s">
        <v>30</v>
      </c>
      <c r="L167" t="s">
        <v>31</v>
      </c>
      <c r="M167">
        <v>6745</v>
      </c>
      <c r="N167">
        <v>0.01</v>
      </c>
      <c r="O167" s="1">
        <v>43475</v>
      </c>
      <c r="P167" s="1">
        <v>43475</v>
      </c>
      <c r="Q167" s="1">
        <v>43479</v>
      </c>
      <c r="R167" t="s">
        <v>32</v>
      </c>
      <c r="Y167" t="s">
        <v>33</v>
      </c>
      <c r="Z167" s="1">
        <v>43481</v>
      </c>
      <c r="AA167" s="1" t="s">
        <v>146</v>
      </c>
      <c r="AB167" s="4">
        <f t="shared" si="2"/>
        <v>1499.4045666666666</v>
      </c>
    </row>
    <row r="168" spans="1:28" x14ac:dyDescent="0.25">
      <c r="A168">
        <v>524208</v>
      </c>
      <c r="B168" t="s">
        <v>26</v>
      </c>
      <c r="C168" t="s">
        <v>27</v>
      </c>
      <c r="D168" t="s">
        <v>28</v>
      </c>
      <c r="E168" t="s">
        <v>29</v>
      </c>
      <c r="F168">
        <v>3155252</v>
      </c>
      <c r="G168">
        <v>3.88</v>
      </c>
      <c r="H168" t="s">
        <v>29</v>
      </c>
      <c r="I168" s="5">
        <v>4000</v>
      </c>
      <c r="J168" s="5">
        <v>5899862</v>
      </c>
      <c r="K168" t="s">
        <v>30</v>
      </c>
      <c r="L168" t="s">
        <v>31</v>
      </c>
      <c r="M168">
        <v>3151252</v>
      </c>
      <c r="N168">
        <v>3.88</v>
      </c>
      <c r="O168" s="1">
        <v>43472</v>
      </c>
      <c r="P168" s="1">
        <v>43472</v>
      </c>
      <c r="Q168" s="1">
        <v>43474</v>
      </c>
      <c r="R168" t="s">
        <v>32</v>
      </c>
      <c r="Y168" t="s">
        <v>33</v>
      </c>
      <c r="Z168" s="1">
        <v>43475</v>
      </c>
      <c r="AA168" s="1" t="s">
        <v>146</v>
      </c>
      <c r="AB168" s="4">
        <f t="shared" si="2"/>
        <v>1474.9655</v>
      </c>
    </row>
    <row r="169" spans="1:28" x14ac:dyDescent="0.25">
      <c r="A169">
        <v>524208</v>
      </c>
      <c r="B169" t="s">
        <v>26</v>
      </c>
      <c r="C169" t="s">
        <v>27</v>
      </c>
      <c r="D169" t="s">
        <v>28</v>
      </c>
      <c r="E169" t="s">
        <v>29</v>
      </c>
      <c r="F169">
        <v>3151252</v>
      </c>
      <c r="G169">
        <v>3.88</v>
      </c>
      <c r="H169" t="s">
        <v>29</v>
      </c>
      <c r="I169" s="5">
        <v>3500</v>
      </c>
      <c r="J169" s="5">
        <v>5212867</v>
      </c>
      <c r="K169" t="s">
        <v>30</v>
      </c>
      <c r="L169" t="s">
        <v>31</v>
      </c>
      <c r="M169">
        <v>3147752</v>
      </c>
      <c r="N169">
        <v>3.87</v>
      </c>
      <c r="O169" s="1">
        <v>43473</v>
      </c>
      <c r="P169" s="1">
        <v>43473</v>
      </c>
      <c r="Q169" s="1">
        <v>43474</v>
      </c>
      <c r="R169" t="s">
        <v>32</v>
      </c>
      <c r="Y169" t="s">
        <v>33</v>
      </c>
      <c r="Z169" s="1">
        <v>43475</v>
      </c>
      <c r="AA169" s="1" t="s">
        <v>146</v>
      </c>
      <c r="AB169" s="4">
        <f t="shared" si="2"/>
        <v>1489.3905714285713</v>
      </c>
    </row>
    <row r="170" spans="1:28" x14ac:dyDescent="0.25">
      <c r="A170">
        <v>524208</v>
      </c>
      <c r="B170" t="s">
        <v>26</v>
      </c>
      <c r="C170" t="s">
        <v>27</v>
      </c>
      <c r="D170" t="s">
        <v>28</v>
      </c>
      <c r="E170" t="s">
        <v>29</v>
      </c>
      <c r="F170">
        <v>3175252</v>
      </c>
      <c r="G170">
        <v>3.91</v>
      </c>
      <c r="H170" t="s">
        <v>29</v>
      </c>
      <c r="I170" s="5">
        <v>20000</v>
      </c>
      <c r="J170" s="5">
        <v>29054917</v>
      </c>
      <c r="K170" t="s">
        <v>30</v>
      </c>
      <c r="L170" t="s">
        <v>31</v>
      </c>
      <c r="M170">
        <v>3155252</v>
      </c>
      <c r="N170">
        <v>3.88</v>
      </c>
      <c r="O170" s="1">
        <v>43469</v>
      </c>
      <c r="P170" s="1">
        <v>43469</v>
      </c>
      <c r="Q170" s="1">
        <v>43472</v>
      </c>
      <c r="R170" t="s">
        <v>32</v>
      </c>
      <c r="Y170" t="s">
        <v>33</v>
      </c>
      <c r="Z170" s="1">
        <v>43473</v>
      </c>
      <c r="AA170" s="1" t="s">
        <v>146</v>
      </c>
      <c r="AB170" s="4">
        <f t="shared" si="2"/>
        <v>1452.74585</v>
      </c>
    </row>
    <row r="171" spans="1:28" x14ac:dyDescent="0.25">
      <c r="A171">
        <v>524208</v>
      </c>
      <c r="B171" t="s">
        <v>26</v>
      </c>
      <c r="C171" t="s">
        <v>27</v>
      </c>
      <c r="D171" t="s">
        <v>28</v>
      </c>
      <c r="E171" t="s">
        <v>29</v>
      </c>
      <c r="F171">
        <v>3176578</v>
      </c>
      <c r="G171">
        <v>3.91</v>
      </c>
      <c r="H171" t="s">
        <v>29</v>
      </c>
      <c r="I171" s="5">
        <v>826</v>
      </c>
      <c r="J171" s="5">
        <v>1194163</v>
      </c>
      <c r="K171" t="s">
        <v>30</v>
      </c>
      <c r="L171" t="s">
        <v>31</v>
      </c>
      <c r="M171">
        <v>3175752</v>
      </c>
      <c r="N171">
        <v>3.91</v>
      </c>
      <c r="O171" s="1">
        <v>43466</v>
      </c>
      <c r="P171" s="1">
        <v>43466</v>
      </c>
      <c r="Q171" s="1">
        <v>43468</v>
      </c>
      <c r="R171" t="s">
        <v>32</v>
      </c>
      <c r="Y171" t="s">
        <v>33</v>
      </c>
      <c r="Z171" s="1">
        <v>43469</v>
      </c>
      <c r="AA171" s="1" t="s">
        <v>146</v>
      </c>
      <c r="AB171" s="4">
        <f t="shared" si="2"/>
        <v>1445.7179176755449</v>
      </c>
    </row>
    <row r="172" spans="1:28" x14ac:dyDescent="0.25">
      <c r="A172">
        <v>524208</v>
      </c>
      <c r="B172" t="s">
        <v>26</v>
      </c>
      <c r="C172" t="s">
        <v>27</v>
      </c>
      <c r="D172" t="s">
        <v>28</v>
      </c>
      <c r="E172" t="s">
        <v>29</v>
      </c>
      <c r="F172">
        <v>3175752</v>
      </c>
      <c r="G172">
        <v>3.91</v>
      </c>
      <c r="H172" t="s">
        <v>29</v>
      </c>
      <c r="I172" s="5">
        <v>500</v>
      </c>
      <c r="J172" s="5">
        <v>722949</v>
      </c>
      <c r="K172" t="s">
        <v>30</v>
      </c>
      <c r="L172" t="s">
        <v>31</v>
      </c>
      <c r="M172">
        <v>3175252</v>
      </c>
      <c r="N172">
        <v>3.91</v>
      </c>
      <c r="O172" s="1">
        <v>43467</v>
      </c>
      <c r="P172" s="1">
        <v>43467</v>
      </c>
      <c r="Q172" s="1">
        <v>43468</v>
      </c>
      <c r="R172" t="s">
        <v>32</v>
      </c>
      <c r="Y172" t="s">
        <v>33</v>
      </c>
      <c r="Z172" s="1">
        <v>43469</v>
      </c>
      <c r="AA172" s="1" t="s">
        <v>146</v>
      </c>
      <c r="AB172" s="4">
        <f t="shared" si="2"/>
        <v>1445.8979999999999</v>
      </c>
    </row>
    <row r="173" spans="1:28" x14ac:dyDescent="0.25">
      <c r="A173">
        <v>524208</v>
      </c>
      <c r="B173" t="s">
        <v>26</v>
      </c>
      <c r="C173" t="s">
        <v>27</v>
      </c>
      <c r="D173" t="s">
        <v>28</v>
      </c>
      <c r="E173" t="s">
        <v>29</v>
      </c>
      <c r="F173">
        <v>3178445</v>
      </c>
      <c r="G173">
        <v>3.91</v>
      </c>
      <c r="H173" t="s">
        <v>29</v>
      </c>
      <c r="I173" s="5">
        <v>1060</v>
      </c>
      <c r="J173" s="5">
        <v>1522047</v>
      </c>
      <c r="K173" t="s">
        <v>30</v>
      </c>
      <c r="L173" t="s">
        <v>31</v>
      </c>
      <c r="M173">
        <v>3177385</v>
      </c>
      <c r="N173">
        <v>3.91</v>
      </c>
      <c r="O173" s="1">
        <v>43460</v>
      </c>
      <c r="P173" s="1">
        <v>43460</v>
      </c>
      <c r="Q173" s="1">
        <v>43463</v>
      </c>
      <c r="R173" t="s">
        <v>32</v>
      </c>
      <c r="Y173" t="s">
        <v>33</v>
      </c>
      <c r="Z173" s="1">
        <v>43466</v>
      </c>
      <c r="AA173" s="1" t="s">
        <v>146</v>
      </c>
      <c r="AB173" s="4">
        <f t="shared" si="2"/>
        <v>1435.893396226415</v>
      </c>
    </row>
    <row r="174" spans="1:28" x14ac:dyDescent="0.25">
      <c r="A174">
        <v>524208</v>
      </c>
      <c r="B174" t="s">
        <v>26</v>
      </c>
      <c r="C174" t="s">
        <v>27</v>
      </c>
      <c r="D174" t="s">
        <v>28</v>
      </c>
      <c r="E174" t="s">
        <v>29</v>
      </c>
      <c r="F174">
        <v>3177385</v>
      </c>
      <c r="G174">
        <v>3.91</v>
      </c>
      <c r="H174" t="s">
        <v>29</v>
      </c>
      <c r="I174" s="5">
        <v>807</v>
      </c>
      <c r="J174" s="5">
        <v>1170076</v>
      </c>
      <c r="K174" t="s">
        <v>30</v>
      </c>
      <c r="L174" t="s">
        <v>31</v>
      </c>
      <c r="M174">
        <v>3176578</v>
      </c>
      <c r="N174">
        <v>3.91</v>
      </c>
      <c r="O174" s="1">
        <v>43461</v>
      </c>
      <c r="P174" s="1">
        <v>43461</v>
      </c>
      <c r="Q174" s="1">
        <v>43463</v>
      </c>
      <c r="R174" t="s">
        <v>32</v>
      </c>
      <c r="Y174" t="s">
        <v>33</v>
      </c>
      <c r="Z174" s="1">
        <v>43466</v>
      </c>
      <c r="AA174" s="1" t="s">
        <v>146</v>
      </c>
      <c r="AB174" s="4">
        <f t="shared" si="2"/>
        <v>1449.908302354399</v>
      </c>
    </row>
    <row r="175" spans="1:28" x14ac:dyDescent="0.25">
      <c r="A175">
        <v>524208</v>
      </c>
      <c r="B175" t="s">
        <v>26</v>
      </c>
      <c r="C175" t="s">
        <v>27</v>
      </c>
      <c r="D175" t="s">
        <v>28</v>
      </c>
      <c r="E175" t="s">
        <v>29</v>
      </c>
      <c r="F175">
        <v>3197745</v>
      </c>
      <c r="G175">
        <v>3.93</v>
      </c>
      <c r="H175" t="s">
        <v>29</v>
      </c>
      <c r="I175" s="5">
        <v>14200</v>
      </c>
      <c r="J175" s="5">
        <v>20661262</v>
      </c>
      <c r="K175" t="s">
        <v>30</v>
      </c>
      <c r="L175" t="s">
        <v>31</v>
      </c>
      <c r="M175">
        <v>3183545</v>
      </c>
      <c r="N175">
        <v>3.92</v>
      </c>
      <c r="O175" s="1">
        <v>43454</v>
      </c>
      <c r="P175" s="1">
        <v>43454</v>
      </c>
      <c r="Q175" s="1">
        <v>43455</v>
      </c>
      <c r="R175" t="s">
        <v>32</v>
      </c>
      <c r="Y175" t="s">
        <v>33</v>
      </c>
      <c r="Z175" s="1">
        <v>43461</v>
      </c>
      <c r="AA175" s="1" t="s">
        <v>146</v>
      </c>
      <c r="AB175" s="4">
        <f t="shared" si="2"/>
        <v>1455.0184507042254</v>
      </c>
    </row>
    <row r="176" spans="1:28" x14ac:dyDescent="0.25">
      <c r="A176">
        <v>524208</v>
      </c>
      <c r="B176" t="s">
        <v>26</v>
      </c>
      <c r="C176" t="s">
        <v>27</v>
      </c>
      <c r="D176" t="s">
        <v>28</v>
      </c>
      <c r="E176" t="s">
        <v>29</v>
      </c>
      <c r="F176">
        <v>3183545</v>
      </c>
      <c r="G176">
        <v>3.92</v>
      </c>
      <c r="H176" t="s">
        <v>29</v>
      </c>
      <c r="I176" s="5">
        <v>5100</v>
      </c>
      <c r="J176" s="5">
        <v>7404943</v>
      </c>
      <c r="K176" t="s">
        <v>30</v>
      </c>
      <c r="L176" t="s">
        <v>31</v>
      </c>
      <c r="M176">
        <v>3178445</v>
      </c>
      <c r="N176">
        <v>3.91</v>
      </c>
      <c r="O176" s="1">
        <v>43455</v>
      </c>
      <c r="P176" s="1">
        <v>43455</v>
      </c>
      <c r="Q176" s="1">
        <v>43460</v>
      </c>
      <c r="R176" t="s">
        <v>32</v>
      </c>
      <c r="Y176" t="s">
        <v>33</v>
      </c>
      <c r="Z176" s="1">
        <v>43461</v>
      </c>
      <c r="AA176" s="1" t="s">
        <v>146</v>
      </c>
      <c r="AB176" s="4">
        <f t="shared" si="2"/>
        <v>1451.9496078431373</v>
      </c>
    </row>
    <row r="177" spans="1:28" x14ac:dyDescent="0.25">
      <c r="A177">
        <v>524208</v>
      </c>
      <c r="B177" t="s">
        <v>26</v>
      </c>
      <c r="C177" t="s">
        <v>27</v>
      </c>
      <c r="D177" t="s">
        <v>28</v>
      </c>
      <c r="E177" t="s">
        <v>29</v>
      </c>
      <c r="F177">
        <v>3205684</v>
      </c>
      <c r="G177">
        <v>3.94</v>
      </c>
      <c r="H177" t="s">
        <v>29</v>
      </c>
      <c r="I177" s="5">
        <v>439</v>
      </c>
      <c r="J177" s="5">
        <v>634278</v>
      </c>
      <c r="K177" t="s">
        <v>30</v>
      </c>
      <c r="L177" t="s">
        <v>31</v>
      </c>
      <c r="M177">
        <v>3205245</v>
      </c>
      <c r="N177">
        <v>3.94</v>
      </c>
      <c r="O177" s="1">
        <v>43451</v>
      </c>
      <c r="P177" s="1">
        <v>43451</v>
      </c>
      <c r="Q177" s="1">
        <v>43454</v>
      </c>
      <c r="R177" t="s">
        <v>32</v>
      </c>
      <c r="Y177" t="s">
        <v>33</v>
      </c>
      <c r="Z177" s="1">
        <v>43455</v>
      </c>
      <c r="AA177" s="1" t="s">
        <v>146</v>
      </c>
      <c r="AB177" s="4">
        <f t="shared" si="2"/>
        <v>1444.8246013667426</v>
      </c>
    </row>
    <row r="178" spans="1:28" x14ac:dyDescent="0.25">
      <c r="A178">
        <v>524208</v>
      </c>
      <c r="B178" t="s">
        <v>26</v>
      </c>
      <c r="C178" t="s">
        <v>27</v>
      </c>
      <c r="D178" t="s">
        <v>28</v>
      </c>
      <c r="E178" t="s">
        <v>29</v>
      </c>
      <c r="F178">
        <v>3205245</v>
      </c>
      <c r="G178">
        <v>3.94</v>
      </c>
      <c r="H178" t="s">
        <v>29</v>
      </c>
      <c r="I178" s="5">
        <v>7500</v>
      </c>
      <c r="J178" s="5">
        <v>10855617</v>
      </c>
      <c r="K178" t="s">
        <v>30</v>
      </c>
      <c r="L178" t="s">
        <v>31</v>
      </c>
      <c r="M178">
        <v>3197745</v>
      </c>
      <c r="N178">
        <v>3.93</v>
      </c>
      <c r="O178" s="1">
        <v>43453</v>
      </c>
      <c r="P178" s="1">
        <v>43453</v>
      </c>
      <c r="Q178" s="1">
        <v>43454</v>
      </c>
      <c r="R178" t="s">
        <v>32</v>
      </c>
      <c r="Y178" t="s">
        <v>33</v>
      </c>
      <c r="Z178" s="1">
        <v>43455</v>
      </c>
      <c r="AA178" s="1" t="s">
        <v>146</v>
      </c>
      <c r="AB178" s="4">
        <f t="shared" si="2"/>
        <v>1447.4156</v>
      </c>
    </row>
    <row r="179" spans="1:28" x14ac:dyDescent="0.25">
      <c r="A179">
        <v>524208</v>
      </c>
      <c r="B179" t="s">
        <v>26</v>
      </c>
      <c r="C179" t="s">
        <v>65</v>
      </c>
      <c r="D179" t="s">
        <v>40</v>
      </c>
      <c r="E179" t="s">
        <v>29</v>
      </c>
      <c r="F179">
        <v>371302</v>
      </c>
      <c r="G179">
        <v>0.46</v>
      </c>
      <c r="H179" t="s">
        <v>29</v>
      </c>
      <c r="I179" s="5">
        <v>7000</v>
      </c>
      <c r="J179" s="5">
        <v>10123452</v>
      </c>
      <c r="K179" t="s">
        <v>30</v>
      </c>
      <c r="L179" t="s">
        <v>31</v>
      </c>
      <c r="M179">
        <v>364302</v>
      </c>
      <c r="N179">
        <v>0.45</v>
      </c>
      <c r="O179" s="1">
        <v>43438</v>
      </c>
      <c r="P179" s="1">
        <v>43438</v>
      </c>
      <c r="Q179" s="1">
        <v>43453</v>
      </c>
      <c r="R179" t="s">
        <v>32</v>
      </c>
      <c r="Y179" t="s">
        <v>33</v>
      </c>
      <c r="Z179" s="1">
        <v>43455</v>
      </c>
      <c r="AA179" s="1" t="s">
        <v>146</v>
      </c>
      <c r="AB179" s="4">
        <f t="shared" si="2"/>
        <v>1446.2074285714286</v>
      </c>
    </row>
    <row r="180" spans="1:28" x14ac:dyDescent="0.25">
      <c r="A180">
        <v>524208</v>
      </c>
      <c r="B180" t="s">
        <v>26</v>
      </c>
      <c r="C180" t="s">
        <v>27</v>
      </c>
      <c r="D180" t="s">
        <v>28</v>
      </c>
      <c r="E180" t="s">
        <v>29</v>
      </c>
      <c r="F180">
        <v>3207703</v>
      </c>
      <c r="G180">
        <v>3.95</v>
      </c>
      <c r="H180" t="s">
        <v>29</v>
      </c>
      <c r="I180" s="5">
        <v>2019</v>
      </c>
      <c r="J180" s="5">
        <v>2942042</v>
      </c>
      <c r="K180" t="s">
        <v>30</v>
      </c>
      <c r="L180" t="s">
        <v>31</v>
      </c>
      <c r="M180">
        <v>3205684</v>
      </c>
      <c r="N180">
        <v>3.94</v>
      </c>
      <c r="O180" s="1">
        <v>43446</v>
      </c>
      <c r="P180" s="1">
        <v>43446</v>
      </c>
      <c r="Q180" s="1">
        <v>43448</v>
      </c>
      <c r="R180" t="s">
        <v>32</v>
      </c>
      <c r="Y180" t="s">
        <v>33</v>
      </c>
      <c r="Z180" s="1">
        <v>43451</v>
      </c>
      <c r="AA180" s="1" t="s">
        <v>146</v>
      </c>
      <c r="AB180" s="4">
        <f t="shared" si="2"/>
        <v>1457.1778107974244</v>
      </c>
    </row>
    <row r="181" spans="1:28" x14ac:dyDescent="0.25">
      <c r="A181">
        <v>524208</v>
      </c>
      <c r="B181" t="s">
        <v>26</v>
      </c>
      <c r="C181" t="s">
        <v>64</v>
      </c>
      <c r="D181" t="s">
        <v>40</v>
      </c>
      <c r="E181" t="s">
        <v>29</v>
      </c>
      <c r="F181">
        <v>97656</v>
      </c>
      <c r="G181">
        <v>0.12</v>
      </c>
      <c r="H181" t="s">
        <v>29</v>
      </c>
      <c r="I181" s="5">
        <v>7268</v>
      </c>
      <c r="K181" t="s">
        <v>30</v>
      </c>
      <c r="L181" t="s">
        <v>31</v>
      </c>
      <c r="M181">
        <v>90388</v>
      </c>
      <c r="N181">
        <v>0.11</v>
      </c>
      <c r="O181" s="1">
        <v>43437</v>
      </c>
      <c r="P181" s="1">
        <v>43437</v>
      </c>
      <c r="Q181" s="1">
        <v>43440</v>
      </c>
      <c r="R181" t="s">
        <v>71</v>
      </c>
      <c r="Y181" t="s">
        <v>36</v>
      </c>
      <c r="Z181" s="1">
        <v>43441</v>
      </c>
      <c r="AA181" s="1" t="s">
        <v>146</v>
      </c>
      <c r="AB181" s="4">
        <f t="shared" si="2"/>
        <v>0</v>
      </c>
    </row>
    <row r="182" spans="1:28" x14ac:dyDescent="0.25">
      <c r="A182">
        <v>524208</v>
      </c>
      <c r="B182" t="s">
        <v>26</v>
      </c>
      <c r="C182" t="s">
        <v>66</v>
      </c>
      <c r="D182" t="s">
        <v>72</v>
      </c>
      <c r="E182" t="s">
        <v>29</v>
      </c>
      <c r="F182">
        <v>181150</v>
      </c>
      <c r="G182">
        <v>0.22</v>
      </c>
      <c r="H182" t="s">
        <v>29</v>
      </c>
      <c r="I182" s="5">
        <v>1300</v>
      </c>
      <c r="J182">
        <v>0</v>
      </c>
      <c r="K182" t="s">
        <v>30</v>
      </c>
      <c r="L182" t="s">
        <v>31</v>
      </c>
      <c r="M182">
        <v>179850</v>
      </c>
      <c r="N182">
        <v>0.22</v>
      </c>
      <c r="O182" s="1">
        <v>43424</v>
      </c>
      <c r="P182" s="1">
        <v>43424</v>
      </c>
      <c r="Q182" s="1">
        <v>43439</v>
      </c>
      <c r="R182" t="s">
        <v>47</v>
      </c>
      <c r="Y182" t="s">
        <v>36</v>
      </c>
      <c r="Z182" s="1">
        <v>43440</v>
      </c>
      <c r="AA182" s="1" t="s">
        <v>146</v>
      </c>
      <c r="AB182" s="4">
        <f t="shared" si="2"/>
        <v>0</v>
      </c>
    </row>
    <row r="183" spans="1:28" x14ac:dyDescent="0.25">
      <c r="A183">
        <v>524208</v>
      </c>
      <c r="B183" t="s">
        <v>26</v>
      </c>
      <c r="C183" t="s">
        <v>39</v>
      </c>
      <c r="D183" t="s">
        <v>28</v>
      </c>
      <c r="E183" t="s">
        <v>29</v>
      </c>
      <c r="F183">
        <v>378999</v>
      </c>
      <c r="G183">
        <v>0.47</v>
      </c>
      <c r="H183" t="s">
        <v>29</v>
      </c>
      <c r="I183" s="5">
        <v>1000</v>
      </c>
      <c r="J183">
        <v>1442445</v>
      </c>
      <c r="K183" t="s">
        <v>30</v>
      </c>
      <c r="L183" t="s">
        <v>31</v>
      </c>
      <c r="M183">
        <v>377999</v>
      </c>
      <c r="N183">
        <v>0.46</v>
      </c>
      <c r="O183" s="1">
        <v>43423</v>
      </c>
      <c r="P183" s="1">
        <v>43423</v>
      </c>
      <c r="Q183" s="1">
        <v>43427</v>
      </c>
      <c r="R183" t="s">
        <v>32</v>
      </c>
      <c r="Y183" t="s">
        <v>33</v>
      </c>
      <c r="Z183" s="1">
        <v>43431</v>
      </c>
      <c r="AA183" s="1" t="s">
        <v>146</v>
      </c>
      <c r="AB183" s="4">
        <f t="shared" si="2"/>
        <v>1442.4449999999999</v>
      </c>
    </row>
    <row r="184" spans="1:28" x14ac:dyDescent="0.25">
      <c r="A184">
        <v>524208</v>
      </c>
      <c r="B184" t="s">
        <v>26</v>
      </c>
      <c r="C184" t="s">
        <v>27</v>
      </c>
      <c r="D184" t="s">
        <v>28</v>
      </c>
      <c r="E184" t="s">
        <v>29</v>
      </c>
      <c r="F184">
        <v>3230513</v>
      </c>
      <c r="G184">
        <v>3.97</v>
      </c>
      <c r="H184" t="s">
        <v>29</v>
      </c>
      <c r="I184" s="5">
        <v>22810</v>
      </c>
      <c r="J184">
        <v>32602411.449999999</v>
      </c>
      <c r="K184" t="s">
        <v>30</v>
      </c>
      <c r="L184" t="s">
        <v>31</v>
      </c>
      <c r="M184">
        <v>3207703</v>
      </c>
      <c r="N184">
        <v>3.95</v>
      </c>
      <c r="O184" s="1">
        <v>43420</v>
      </c>
      <c r="P184" s="1">
        <v>43420</v>
      </c>
      <c r="Q184" s="1">
        <v>43424</v>
      </c>
      <c r="R184" t="s">
        <v>32</v>
      </c>
      <c r="Y184" t="s">
        <v>33</v>
      </c>
      <c r="Z184" s="1">
        <v>43425</v>
      </c>
      <c r="AA184" s="1" t="s">
        <v>146</v>
      </c>
      <c r="AB184" s="4">
        <f t="shared" si="2"/>
        <v>1429.3034392810171</v>
      </c>
    </row>
    <row r="185" spans="1:28" x14ac:dyDescent="0.25">
      <c r="A185">
        <v>524208</v>
      </c>
      <c r="B185" t="s">
        <v>26</v>
      </c>
      <c r="C185" t="s">
        <v>62</v>
      </c>
      <c r="D185" t="s">
        <v>63</v>
      </c>
      <c r="E185" t="s">
        <v>29</v>
      </c>
      <c r="F185">
        <v>33511</v>
      </c>
      <c r="G185">
        <v>0.04</v>
      </c>
      <c r="H185" t="s">
        <v>29</v>
      </c>
      <c r="I185" s="5">
        <v>150</v>
      </c>
      <c r="J185">
        <v>213768.9</v>
      </c>
      <c r="K185" t="s">
        <v>30</v>
      </c>
      <c r="L185" t="s">
        <v>31</v>
      </c>
      <c r="M185">
        <v>33361</v>
      </c>
      <c r="N185">
        <v>0.04</v>
      </c>
      <c r="O185" s="1">
        <v>43420</v>
      </c>
      <c r="P185" s="1">
        <v>43420</v>
      </c>
      <c r="Q185" s="1">
        <v>43424</v>
      </c>
      <c r="R185" t="s">
        <v>32</v>
      </c>
      <c r="Y185" t="s">
        <v>33</v>
      </c>
      <c r="Z185" s="1">
        <v>43425</v>
      </c>
      <c r="AA185" s="1" t="s">
        <v>146</v>
      </c>
      <c r="AB185" s="4">
        <f t="shared" si="2"/>
        <v>1425.126</v>
      </c>
    </row>
    <row r="186" spans="1:28" x14ac:dyDescent="0.25">
      <c r="A186">
        <v>524208</v>
      </c>
      <c r="B186" t="s">
        <v>26</v>
      </c>
      <c r="C186" t="s">
        <v>27</v>
      </c>
      <c r="D186" t="s">
        <v>28</v>
      </c>
      <c r="E186" t="s">
        <v>29</v>
      </c>
      <c r="F186">
        <v>3248513</v>
      </c>
      <c r="G186">
        <v>4</v>
      </c>
      <c r="H186" t="s">
        <v>29</v>
      </c>
      <c r="I186" s="5">
        <v>18000</v>
      </c>
      <c r="J186">
        <v>26069110</v>
      </c>
      <c r="K186" t="s">
        <v>30</v>
      </c>
      <c r="L186" t="s">
        <v>31</v>
      </c>
      <c r="M186">
        <v>3230513</v>
      </c>
      <c r="N186">
        <v>3.97</v>
      </c>
      <c r="O186" s="1">
        <v>43419</v>
      </c>
      <c r="P186" s="1">
        <v>43419</v>
      </c>
      <c r="Q186" s="1">
        <v>43420</v>
      </c>
      <c r="R186" t="s">
        <v>32</v>
      </c>
      <c r="Y186" t="s">
        <v>33</v>
      </c>
      <c r="Z186" s="1">
        <v>43421</v>
      </c>
      <c r="AA186" s="1" t="s">
        <v>146</v>
      </c>
      <c r="AB186" s="4">
        <f t="shared" si="2"/>
        <v>1448.2838888888889</v>
      </c>
    </row>
    <row r="187" spans="1:28" x14ac:dyDescent="0.25">
      <c r="A187">
        <v>524208</v>
      </c>
      <c r="B187" t="s">
        <v>26</v>
      </c>
      <c r="C187" t="s">
        <v>27</v>
      </c>
      <c r="D187" t="s">
        <v>28</v>
      </c>
      <c r="E187" t="s">
        <v>29</v>
      </c>
      <c r="F187">
        <v>3370804</v>
      </c>
      <c r="G187">
        <v>4.1500000000000004</v>
      </c>
      <c r="H187" t="s">
        <v>29</v>
      </c>
      <c r="I187" s="5">
        <v>1791</v>
      </c>
      <c r="J187">
        <v>2471054</v>
      </c>
      <c r="K187" t="s">
        <v>30</v>
      </c>
      <c r="L187" t="s">
        <v>31</v>
      </c>
      <c r="M187">
        <v>3369013</v>
      </c>
      <c r="N187">
        <v>4.1399999999999997</v>
      </c>
      <c r="O187" s="1">
        <v>43416</v>
      </c>
      <c r="P187" s="1">
        <v>43416</v>
      </c>
      <c r="Q187" s="1">
        <v>43417</v>
      </c>
      <c r="R187" t="s">
        <v>32</v>
      </c>
      <c r="Y187" t="s">
        <v>33</v>
      </c>
      <c r="Z187" s="1">
        <v>43419</v>
      </c>
      <c r="AA187" s="1" t="s">
        <v>146</v>
      </c>
      <c r="AB187" s="4">
        <f t="shared" si="2"/>
        <v>1379.7063093243999</v>
      </c>
    </row>
    <row r="188" spans="1:28" x14ac:dyDescent="0.25">
      <c r="A188">
        <v>524208</v>
      </c>
      <c r="B188" t="s">
        <v>26</v>
      </c>
      <c r="C188" t="s">
        <v>27</v>
      </c>
      <c r="D188" t="s">
        <v>28</v>
      </c>
      <c r="E188" t="s">
        <v>29</v>
      </c>
      <c r="F188">
        <v>3369013</v>
      </c>
      <c r="G188">
        <v>4.1399999999999997</v>
      </c>
      <c r="H188" t="s">
        <v>29</v>
      </c>
      <c r="I188" s="5">
        <v>500</v>
      </c>
      <c r="J188">
        <v>687946</v>
      </c>
      <c r="K188" t="s">
        <v>30</v>
      </c>
      <c r="L188" t="s">
        <v>31</v>
      </c>
      <c r="M188">
        <v>3368513</v>
      </c>
      <c r="N188">
        <v>4.1399999999999997</v>
      </c>
      <c r="O188" s="1">
        <v>43417</v>
      </c>
      <c r="P188" s="1">
        <v>43417</v>
      </c>
      <c r="Q188" s="1">
        <v>43417</v>
      </c>
      <c r="R188" t="s">
        <v>32</v>
      </c>
      <c r="Y188" t="s">
        <v>33</v>
      </c>
      <c r="Z188" s="1">
        <v>43419</v>
      </c>
      <c r="AA188" s="1" t="s">
        <v>146</v>
      </c>
      <c r="AB188" s="4">
        <f t="shared" si="2"/>
        <v>1375.8920000000001</v>
      </c>
    </row>
    <row r="189" spans="1:28" x14ac:dyDescent="0.25">
      <c r="A189">
        <v>524208</v>
      </c>
      <c r="B189" t="s">
        <v>26</v>
      </c>
      <c r="C189" t="s">
        <v>27</v>
      </c>
      <c r="D189" t="s">
        <v>28</v>
      </c>
      <c r="E189" t="s">
        <v>29</v>
      </c>
      <c r="F189">
        <v>3368513</v>
      </c>
      <c r="G189">
        <v>4.1399999999999997</v>
      </c>
      <c r="H189" t="s">
        <v>29</v>
      </c>
      <c r="I189" s="5">
        <v>100000</v>
      </c>
      <c r="J189">
        <v>141199474</v>
      </c>
      <c r="K189" t="s">
        <v>30</v>
      </c>
      <c r="L189" t="s">
        <v>31</v>
      </c>
      <c r="M189">
        <v>3268513</v>
      </c>
      <c r="N189">
        <v>4.0199999999999996</v>
      </c>
      <c r="O189" s="1">
        <v>43418</v>
      </c>
      <c r="P189" s="1">
        <v>43418</v>
      </c>
      <c r="Q189" s="1">
        <v>43419</v>
      </c>
      <c r="R189" t="s">
        <v>32</v>
      </c>
      <c r="Y189" t="s">
        <v>49</v>
      </c>
      <c r="Z189" s="1">
        <v>43419</v>
      </c>
      <c r="AA189" s="1" t="s">
        <v>146</v>
      </c>
      <c r="AB189" s="4">
        <f t="shared" si="2"/>
        <v>1411.9947400000001</v>
      </c>
    </row>
    <row r="190" spans="1:28" x14ac:dyDescent="0.25">
      <c r="A190">
        <v>524208</v>
      </c>
      <c r="B190" t="s">
        <v>26</v>
      </c>
      <c r="C190" t="s">
        <v>27</v>
      </c>
      <c r="D190" t="s">
        <v>28</v>
      </c>
      <c r="E190" t="s">
        <v>29</v>
      </c>
      <c r="F190">
        <v>3268513</v>
      </c>
      <c r="G190">
        <v>4.0199999999999996</v>
      </c>
      <c r="H190" t="s">
        <v>29</v>
      </c>
      <c r="I190" s="5">
        <v>20000</v>
      </c>
      <c r="J190">
        <v>28376832</v>
      </c>
      <c r="K190" t="s">
        <v>30</v>
      </c>
      <c r="L190" t="s">
        <v>31</v>
      </c>
      <c r="M190">
        <v>3248513</v>
      </c>
      <c r="N190">
        <v>4</v>
      </c>
      <c r="O190" s="1">
        <v>43418</v>
      </c>
      <c r="P190" s="1">
        <v>43418</v>
      </c>
      <c r="Q190" s="1">
        <v>43419</v>
      </c>
      <c r="R190" t="s">
        <v>32</v>
      </c>
      <c r="Y190" t="s">
        <v>33</v>
      </c>
      <c r="Z190" s="1">
        <v>43419</v>
      </c>
      <c r="AA190" s="1" t="s">
        <v>146</v>
      </c>
      <c r="AB190" s="4">
        <f t="shared" si="2"/>
        <v>1418.8416</v>
      </c>
    </row>
    <row r="191" spans="1:28" x14ac:dyDescent="0.25">
      <c r="A191">
        <v>524208</v>
      </c>
      <c r="B191" t="s">
        <v>26</v>
      </c>
      <c r="C191" t="s">
        <v>27</v>
      </c>
      <c r="D191" t="s">
        <v>28</v>
      </c>
      <c r="E191" t="s">
        <v>29</v>
      </c>
      <c r="F191">
        <v>3373673</v>
      </c>
      <c r="G191">
        <v>4.1500000000000004</v>
      </c>
      <c r="H191" t="s">
        <v>29</v>
      </c>
      <c r="I191" s="5">
        <v>1272</v>
      </c>
      <c r="J191">
        <v>1779831</v>
      </c>
      <c r="K191" t="s">
        <v>30</v>
      </c>
      <c r="L191" t="s">
        <v>31</v>
      </c>
      <c r="M191">
        <v>3372401</v>
      </c>
      <c r="N191">
        <v>4.1500000000000004</v>
      </c>
      <c r="O191" s="1">
        <v>43411</v>
      </c>
      <c r="P191" s="1">
        <v>43411</v>
      </c>
      <c r="Q191" s="1">
        <v>43416</v>
      </c>
      <c r="R191" t="s">
        <v>32</v>
      </c>
      <c r="Y191" t="s">
        <v>33</v>
      </c>
      <c r="Z191" s="1">
        <v>43417</v>
      </c>
      <c r="AA191" s="1" t="s">
        <v>146</v>
      </c>
      <c r="AB191" s="4">
        <f t="shared" si="2"/>
        <v>1399.2382075471698</v>
      </c>
    </row>
    <row r="192" spans="1:28" x14ac:dyDescent="0.25">
      <c r="A192">
        <v>524208</v>
      </c>
      <c r="B192" t="s">
        <v>26</v>
      </c>
      <c r="C192" t="s">
        <v>27</v>
      </c>
      <c r="D192" t="s">
        <v>28</v>
      </c>
      <c r="E192" t="s">
        <v>29</v>
      </c>
      <c r="F192">
        <v>3372401</v>
      </c>
      <c r="G192">
        <v>4.1500000000000004</v>
      </c>
      <c r="H192" t="s">
        <v>29</v>
      </c>
      <c r="I192" s="5">
        <v>1597</v>
      </c>
      <c r="J192">
        <v>2209324</v>
      </c>
      <c r="K192" t="s">
        <v>30</v>
      </c>
      <c r="L192" t="s">
        <v>31</v>
      </c>
      <c r="M192">
        <v>3370804</v>
      </c>
      <c r="N192">
        <v>4.1500000000000004</v>
      </c>
      <c r="O192" s="1">
        <v>43413</v>
      </c>
      <c r="P192" s="1">
        <v>43413</v>
      </c>
      <c r="Q192" s="1">
        <v>43416</v>
      </c>
      <c r="R192" t="s">
        <v>32</v>
      </c>
      <c r="Y192" t="s">
        <v>33</v>
      </c>
      <c r="Z192" s="1">
        <v>43417</v>
      </c>
      <c r="AA192" s="1" t="s">
        <v>146</v>
      </c>
      <c r="AB192" s="4">
        <f t="shared" si="2"/>
        <v>1383.4214151534127</v>
      </c>
    </row>
    <row r="193" spans="1:28" x14ac:dyDescent="0.25">
      <c r="A193">
        <v>524208</v>
      </c>
      <c r="B193" t="s">
        <v>26</v>
      </c>
      <c r="C193" t="s">
        <v>61</v>
      </c>
      <c r="D193" t="s">
        <v>70</v>
      </c>
      <c r="E193" t="s">
        <v>29</v>
      </c>
      <c r="F193">
        <v>8595</v>
      </c>
      <c r="G193">
        <v>0.01</v>
      </c>
      <c r="H193" t="s">
        <v>29</v>
      </c>
      <c r="I193" s="5">
        <v>200</v>
      </c>
      <c r="J193">
        <v>249471.57</v>
      </c>
      <c r="K193" t="s">
        <v>30</v>
      </c>
      <c r="L193" t="s">
        <v>31</v>
      </c>
      <c r="M193">
        <v>8395</v>
      </c>
      <c r="N193">
        <v>0.01</v>
      </c>
      <c r="O193" s="1">
        <v>43307</v>
      </c>
      <c r="P193" s="1">
        <v>43307</v>
      </c>
      <c r="Q193" s="1">
        <v>43416</v>
      </c>
      <c r="R193" t="s">
        <v>32</v>
      </c>
      <c r="Y193" t="s">
        <v>33</v>
      </c>
      <c r="Z193" s="1">
        <v>43417</v>
      </c>
      <c r="AA193" s="1" t="s">
        <v>146</v>
      </c>
      <c r="AB193" s="4">
        <f t="shared" si="2"/>
        <v>1247.3578500000001</v>
      </c>
    </row>
    <row r="194" spans="1:28" x14ac:dyDescent="0.25">
      <c r="A194">
        <v>524208</v>
      </c>
      <c r="B194" t="s">
        <v>26</v>
      </c>
      <c r="C194" t="s">
        <v>61</v>
      </c>
      <c r="D194" t="s">
        <v>70</v>
      </c>
      <c r="E194" t="s">
        <v>29</v>
      </c>
      <c r="F194">
        <v>8395</v>
      </c>
      <c r="G194">
        <v>0.01</v>
      </c>
      <c r="H194" t="s">
        <v>29</v>
      </c>
      <c r="I194" s="5">
        <v>100</v>
      </c>
      <c r="J194">
        <v>143294.39999999999</v>
      </c>
      <c r="K194" t="s">
        <v>30</v>
      </c>
      <c r="L194" t="s">
        <v>31</v>
      </c>
      <c r="M194">
        <v>8295</v>
      </c>
      <c r="N194">
        <v>0.01</v>
      </c>
      <c r="O194" s="1">
        <v>43321</v>
      </c>
      <c r="P194" s="1">
        <v>43321</v>
      </c>
      <c r="Q194" s="1">
        <v>43416</v>
      </c>
      <c r="R194" t="s">
        <v>32</v>
      </c>
      <c r="Y194" t="s">
        <v>33</v>
      </c>
      <c r="Z194" s="1">
        <v>43417</v>
      </c>
      <c r="AA194" s="1" t="s">
        <v>146</v>
      </c>
      <c r="AB194" s="4">
        <f t="shared" si="2"/>
        <v>1432.944</v>
      </c>
    </row>
    <row r="195" spans="1:28" x14ac:dyDescent="0.25">
      <c r="A195">
        <v>524208</v>
      </c>
      <c r="B195" t="s">
        <v>26</v>
      </c>
      <c r="C195" t="s">
        <v>61</v>
      </c>
      <c r="D195" t="s">
        <v>70</v>
      </c>
      <c r="E195" t="s">
        <v>29</v>
      </c>
      <c r="F195">
        <v>8295</v>
      </c>
      <c r="G195">
        <v>0.01</v>
      </c>
      <c r="H195" t="s">
        <v>29</v>
      </c>
      <c r="I195" s="5">
        <v>200</v>
      </c>
      <c r="J195">
        <v>278101.03999999998</v>
      </c>
      <c r="K195" t="s">
        <v>30</v>
      </c>
      <c r="L195" t="s">
        <v>31</v>
      </c>
      <c r="M195">
        <v>8095</v>
      </c>
      <c r="N195">
        <v>0.01</v>
      </c>
      <c r="O195" s="1">
        <v>43329</v>
      </c>
      <c r="P195" s="1">
        <v>43329</v>
      </c>
      <c r="Q195" s="1">
        <v>43416</v>
      </c>
      <c r="R195" t="s">
        <v>32</v>
      </c>
      <c r="Y195" t="s">
        <v>33</v>
      </c>
      <c r="Z195" s="1">
        <v>43417</v>
      </c>
      <c r="AA195" s="1" t="s">
        <v>146</v>
      </c>
      <c r="AB195" s="4">
        <f t="shared" ref="AB195:AB258" si="3">J195/I195</f>
        <v>1390.5051999999998</v>
      </c>
    </row>
    <row r="196" spans="1:28" x14ac:dyDescent="0.25">
      <c r="A196">
        <v>524208</v>
      </c>
      <c r="B196" t="s">
        <v>26</v>
      </c>
      <c r="C196" t="s">
        <v>61</v>
      </c>
      <c r="D196" t="s">
        <v>70</v>
      </c>
      <c r="E196" t="s">
        <v>29</v>
      </c>
      <c r="F196">
        <v>8095</v>
      </c>
      <c r="G196">
        <v>0.01</v>
      </c>
      <c r="H196" t="s">
        <v>29</v>
      </c>
      <c r="I196" s="5">
        <v>100</v>
      </c>
      <c r="J196">
        <v>125382.6</v>
      </c>
      <c r="K196" t="s">
        <v>30</v>
      </c>
      <c r="L196" t="s">
        <v>31</v>
      </c>
      <c r="M196">
        <v>7995</v>
      </c>
      <c r="N196">
        <v>0.01</v>
      </c>
      <c r="O196" s="1">
        <v>43396</v>
      </c>
      <c r="P196" s="1">
        <v>43396</v>
      </c>
      <c r="Q196" s="1">
        <v>43416</v>
      </c>
      <c r="R196" t="s">
        <v>32</v>
      </c>
      <c r="Y196" t="s">
        <v>33</v>
      </c>
      <c r="Z196" s="1">
        <v>43417</v>
      </c>
      <c r="AA196" s="1" t="s">
        <v>146</v>
      </c>
      <c r="AB196" s="4">
        <f t="shared" si="3"/>
        <v>1253.826</v>
      </c>
    </row>
    <row r="197" spans="1:28" x14ac:dyDescent="0.25">
      <c r="A197">
        <v>524208</v>
      </c>
      <c r="B197" t="s">
        <v>26</v>
      </c>
      <c r="C197" t="s">
        <v>61</v>
      </c>
      <c r="D197" t="s">
        <v>70</v>
      </c>
      <c r="E197" t="s">
        <v>29</v>
      </c>
      <c r="F197">
        <v>7995</v>
      </c>
      <c r="G197">
        <v>0.01</v>
      </c>
      <c r="H197" t="s">
        <v>29</v>
      </c>
      <c r="I197" s="5">
        <v>50</v>
      </c>
      <c r="J197">
        <v>63610.59</v>
      </c>
      <c r="K197" t="s">
        <v>30</v>
      </c>
      <c r="L197" t="s">
        <v>31</v>
      </c>
      <c r="M197">
        <v>7945</v>
      </c>
      <c r="N197">
        <v>0.01</v>
      </c>
      <c r="O197" s="1">
        <v>43397</v>
      </c>
      <c r="P197" s="1">
        <v>43397</v>
      </c>
      <c r="Q197" s="1">
        <v>43416</v>
      </c>
      <c r="R197" t="s">
        <v>32</v>
      </c>
      <c r="Y197" t="s">
        <v>33</v>
      </c>
      <c r="Z197" s="1">
        <v>43417</v>
      </c>
      <c r="AA197" s="1" t="s">
        <v>146</v>
      </c>
      <c r="AB197" s="4">
        <f t="shared" si="3"/>
        <v>1272.2118</v>
      </c>
    </row>
    <row r="198" spans="1:28" x14ac:dyDescent="0.25">
      <c r="A198">
        <v>524208</v>
      </c>
      <c r="B198" t="s">
        <v>26</v>
      </c>
      <c r="C198" t="s">
        <v>61</v>
      </c>
      <c r="D198" t="s">
        <v>70</v>
      </c>
      <c r="E198" t="s">
        <v>29</v>
      </c>
      <c r="F198">
        <v>7945</v>
      </c>
      <c r="G198">
        <v>0.01</v>
      </c>
      <c r="H198" t="s">
        <v>29</v>
      </c>
      <c r="I198" s="5">
        <v>100</v>
      </c>
      <c r="J198">
        <v>127628.01</v>
      </c>
      <c r="K198" t="s">
        <v>30</v>
      </c>
      <c r="L198" t="s">
        <v>31</v>
      </c>
      <c r="M198">
        <v>7845</v>
      </c>
      <c r="N198">
        <v>0.01</v>
      </c>
      <c r="O198" s="1">
        <v>43398</v>
      </c>
      <c r="P198" s="1">
        <v>43398</v>
      </c>
      <c r="Q198" s="1">
        <v>43416</v>
      </c>
      <c r="R198" t="s">
        <v>32</v>
      </c>
      <c r="Y198" t="s">
        <v>33</v>
      </c>
      <c r="Z198" s="1">
        <v>43417</v>
      </c>
      <c r="AA198" s="1" t="s">
        <v>146</v>
      </c>
      <c r="AB198" s="4">
        <f t="shared" si="3"/>
        <v>1276.2800999999999</v>
      </c>
    </row>
    <row r="199" spans="1:28" x14ac:dyDescent="0.25">
      <c r="A199">
        <v>524208</v>
      </c>
      <c r="B199" t="s">
        <v>26</v>
      </c>
      <c r="C199" t="s">
        <v>73</v>
      </c>
      <c r="D199" t="s">
        <v>28</v>
      </c>
      <c r="E199" t="s">
        <v>29</v>
      </c>
      <c r="F199">
        <v>1470000</v>
      </c>
      <c r="G199">
        <v>1.81</v>
      </c>
      <c r="H199" t="s">
        <v>29</v>
      </c>
      <c r="I199" s="5">
        <v>7000</v>
      </c>
      <c r="K199" t="s">
        <v>30</v>
      </c>
      <c r="L199" t="s">
        <v>31</v>
      </c>
      <c r="M199">
        <v>1463000</v>
      </c>
      <c r="N199">
        <v>1.8</v>
      </c>
      <c r="O199" s="1">
        <v>43368</v>
      </c>
      <c r="P199" s="1">
        <v>43368</v>
      </c>
      <c r="Q199" s="1">
        <v>43379</v>
      </c>
      <c r="R199" t="s">
        <v>71</v>
      </c>
      <c r="Y199" t="s">
        <v>36</v>
      </c>
      <c r="Z199" s="1">
        <v>43381</v>
      </c>
      <c r="AA199" s="1" t="s">
        <v>146</v>
      </c>
      <c r="AB199" s="4">
        <f t="shared" si="3"/>
        <v>0</v>
      </c>
    </row>
    <row r="200" spans="1:28" x14ac:dyDescent="0.25">
      <c r="A200">
        <v>524208</v>
      </c>
      <c r="B200" t="s">
        <v>26</v>
      </c>
      <c r="C200" t="s">
        <v>27</v>
      </c>
      <c r="D200" t="s">
        <v>28</v>
      </c>
      <c r="E200" t="s">
        <v>29</v>
      </c>
      <c r="F200">
        <v>3374673</v>
      </c>
      <c r="G200">
        <v>4.1500000000000004</v>
      </c>
      <c r="H200" t="s">
        <v>29</v>
      </c>
      <c r="I200" s="5">
        <v>1000</v>
      </c>
      <c r="J200">
        <v>1327229</v>
      </c>
      <c r="K200" t="s">
        <v>30</v>
      </c>
      <c r="L200" t="s">
        <v>31</v>
      </c>
      <c r="M200">
        <v>3373673</v>
      </c>
      <c r="N200">
        <v>4.1500000000000004</v>
      </c>
      <c r="O200" s="1">
        <v>43364</v>
      </c>
      <c r="P200" s="1">
        <v>43364</v>
      </c>
      <c r="Q200" s="1">
        <v>43368</v>
      </c>
      <c r="R200" t="s">
        <v>32</v>
      </c>
      <c r="Y200" t="s">
        <v>33</v>
      </c>
      <c r="Z200" s="1">
        <v>43370</v>
      </c>
      <c r="AA200" s="1" t="s">
        <v>146</v>
      </c>
      <c r="AB200" s="4">
        <f t="shared" si="3"/>
        <v>1327.229</v>
      </c>
    </row>
    <row r="201" spans="1:28" x14ac:dyDescent="0.25">
      <c r="A201">
        <v>524208</v>
      </c>
      <c r="B201" t="s">
        <v>26</v>
      </c>
      <c r="C201" t="s">
        <v>46</v>
      </c>
      <c r="D201" t="s">
        <v>40</v>
      </c>
      <c r="E201" t="s">
        <v>29</v>
      </c>
      <c r="F201">
        <v>220800</v>
      </c>
      <c r="G201">
        <v>0.27</v>
      </c>
      <c r="H201" t="s">
        <v>29</v>
      </c>
      <c r="I201" s="5">
        <v>400</v>
      </c>
      <c r="J201">
        <v>532446</v>
      </c>
      <c r="K201" t="s">
        <v>30</v>
      </c>
      <c r="L201" t="s">
        <v>31</v>
      </c>
      <c r="M201">
        <v>220400</v>
      </c>
      <c r="N201">
        <v>0.27</v>
      </c>
      <c r="O201" s="1">
        <v>43362</v>
      </c>
      <c r="P201" s="1">
        <v>43362</v>
      </c>
      <c r="Q201" s="1">
        <v>43369</v>
      </c>
      <c r="R201" t="s">
        <v>32</v>
      </c>
      <c r="Y201" t="s">
        <v>33</v>
      </c>
      <c r="Z201" s="1">
        <v>43370</v>
      </c>
      <c r="AA201" s="1" t="s">
        <v>146</v>
      </c>
      <c r="AB201" s="4">
        <f t="shared" si="3"/>
        <v>1331.115</v>
      </c>
    </row>
    <row r="202" spans="1:28" x14ac:dyDescent="0.25">
      <c r="A202">
        <v>524208</v>
      </c>
      <c r="B202" t="s">
        <v>26</v>
      </c>
      <c r="C202" t="s">
        <v>46</v>
      </c>
      <c r="D202" t="s">
        <v>40</v>
      </c>
      <c r="E202" t="s">
        <v>29</v>
      </c>
      <c r="F202">
        <v>220400</v>
      </c>
      <c r="G202">
        <v>0.27</v>
      </c>
      <c r="H202" t="s">
        <v>29</v>
      </c>
      <c r="I202" s="5">
        <v>4000</v>
      </c>
      <c r="J202">
        <v>4889024</v>
      </c>
      <c r="K202" t="s">
        <v>30</v>
      </c>
      <c r="L202" t="s">
        <v>31</v>
      </c>
      <c r="M202">
        <v>216400</v>
      </c>
      <c r="N202">
        <v>0.27</v>
      </c>
      <c r="O202" s="1">
        <v>43368</v>
      </c>
      <c r="P202" s="1">
        <v>43368</v>
      </c>
      <c r="Q202" s="1">
        <v>43369</v>
      </c>
      <c r="R202" t="s">
        <v>32</v>
      </c>
      <c r="Y202" t="s">
        <v>33</v>
      </c>
      <c r="Z202" s="1">
        <v>43370</v>
      </c>
      <c r="AA202" s="1" t="s">
        <v>146</v>
      </c>
      <c r="AB202" s="4">
        <f t="shared" si="3"/>
        <v>1222.2560000000001</v>
      </c>
    </row>
    <row r="203" spans="1:28" x14ac:dyDescent="0.25">
      <c r="A203">
        <v>524208</v>
      </c>
      <c r="B203" t="s">
        <v>26</v>
      </c>
      <c r="C203" t="s">
        <v>43</v>
      </c>
      <c r="D203" t="s">
        <v>40</v>
      </c>
      <c r="E203" t="s">
        <v>29</v>
      </c>
      <c r="F203">
        <v>225000</v>
      </c>
      <c r="G203">
        <v>0.28000000000000003</v>
      </c>
      <c r="H203" t="s">
        <v>29</v>
      </c>
      <c r="I203" s="5">
        <v>300</v>
      </c>
      <c r="J203">
        <v>405318</v>
      </c>
      <c r="K203" t="s">
        <v>30</v>
      </c>
      <c r="L203" t="s">
        <v>31</v>
      </c>
      <c r="M203">
        <v>224700</v>
      </c>
      <c r="N203">
        <v>0.28000000000000003</v>
      </c>
      <c r="O203" s="1">
        <v>43350</v>
      </c>
      <c r="P203" s="1">
        <v>43350</v>
      </c>
      <c r="Q203" s="1">
        <v>43362</v>
      </c>
      <c r="R203" t="s">
        <v>32</v>
      </c>
      <c r="Y203" t="s">
        <v>49</v>
      </c>
      <c r="Z203" s="1">
        <v>43365</v>
      </c>
      <c r="AA203" s="1" t="s">
        <v>146</v>
      </c>
      <c r="AB203" s="4">
        <f t="shared" si="3"/>
        <v>1351.06</v>
      </c>
    </row>
    <row r="204" spans="1:28" x14ac:dyDescent="0.25">
      <c r="A204">
        <v>524208</v>
      </c>
      <c r="B204" t="s">
        <v>26</v>
      </c>
      <c r="C204" t="s">
        <v>43</v>
      </c>
      <c r="D204" t="s">
        <v>40</v>
      </c>
      <c r="E204" t="s">
        <v>29</v>
      </c>
      <c r="F204">
        <v>224700</v>
      </c>
      <c r="G204">
        <v>0.28000000000000003</v>
      </c>
      <c r="H204" t="s">
        <v>29</v>
      </c>
      <c r="I204" s="5">
        <v>895</v>
      </c>
      <c r="J204">
        <v>1210991</v>
      </c>
      <c r="K204" t="s">
        <v>30</v>
      </c>
      <c r="L204" t="s">
        <v>31</v>
      </c>
      <c r="M204">
        <v>223805</v>
      </c>
      <c r="N204">
        <v>0.28000000000000003</v>
      </c>
      <c r="O204" s="1">
        <v>43350</v>
      </c>
      <c r="P204" s="1">
        <v>43350</v>
      </c>
      <c r="Q204" s="1">
        <v>43362</v>
      </c>
      <c r="R204" t="s">
        <v>32</v>
      </c>
      <c r="Y204" t="s">
        <v>33</v>
      </c>
      <c r="Z204" s="1">
        <v>43365</v>
      </c>
      <c r="AA204" s="1" t="s">
        <v>146</v>
      </c>
      <c r="AB204" s="4">
        <f t="shared" si="3"/>
        <v>1353.0625698324022</v>
      </c>
    </row>
    <row r="205" spans="1:28" x14ac:dyDescent="0.25">
      <c r="A205">
        <v>524208</v>
      </c>
      <c r="B205" t="s">
        <v>26</v>
      </c>
      <c r="C205" t="s">
        <v>27</v>
      </c>
      <c r="D205" t="s">
        <v>28</v>
      </c>
      <c r="E205" t="s">
        <v>29</v>
      </c>
      <c r="F205">
        <v>3379173</v>
      </c>
      <c r="G205">
        <v>4.16</v>
      </c>
      <c r="H205" t="s">
        <v>29</v>
      </c>
      <c r="I205" s="5">
        <v>500</v>
      </c>
      <c r="J205">
        <v>663589</v>
      </c>
      <c r="K205" t="s">
        <v>30</v>
      </c>
      <c r="L205" t="s">
        <v>31</v>
      </c>
      <c r="M205">
        <v>3378673</v>
      </c>
      <c r="N205">
        <v>4.16</v>
      </c>
      <c r="O205" s="1">
        <v>43357</v>
      </c>
      <c r="P205" s="1">
        <v>43357</v>
      </c>
      <c r="Q205" s="1">
        <v>43363</v>
      </c>
      <c r="R205" t="s">
        <v>32</v>
      </c>
      <c r="Y205" t="s">
        <v>33</v>
      </c>
      <c r="Z205" s="1">
        <v>43365</v>
      </c>
      <c r="AA205" s="1" t="s">
        <v>146</v>
      </c>
      <c r="AB205" s="4">
        <f t="shared" si="3"/>
        <v>1327.1780000000001</v>
      </c>
    </row>
    <row r="206" spans="1:28" x14ac:dyDescent="0.25">
      <c r="A206">
        <v>524208</v>
      </c>
      <c r="B206" t="s">
        <v>26</v>
      </c>
      <c r="C206" t="s">
        <v>27</v>
      </c>
      <c r="D206" t="s">
        <v>28</v>
      </c>
      <c r="E206" t="s">
        <v>29</v>
      </c>
      <c r="F206">
        <v>3378673</v>
      </c>
      <c r="G206">
        <v>4.16</v>
      </c>
      <c r="H206" t="s">
        <v>29</v>
      </c>
      <c r="I206" s="5">
        <v>2500</v>
      </c>
      <c r="J206">
        <v>3346052</v>
      </c>
      <c r="K206" t="s">
        <v>30</v>
      </c>
      <c r="L206" t="s">
        <v>31</v>
      </c>
      <c r="M206">
        <v>3376173</v>
      </c>
      <c r="N206">
        <v>4.1500000000000004</v>
      </c>
      <c r="O206" s="1">
        <v>43360</v>
      </c>
      <c r="P206" s="1">
        <v>43360</v>
      </c>
      <c r="Q206" s="1">
        <v>43363</v>
      </c>
      <c r="R206" t="s">
        <v>32</v>
      </c>
      <c r="Y206" t="s">
        <v>33</v>
      </c>
      <c r="Z206" s="1">
        <v>43365</v>
      </c>
      <c r="AA206" s="1" t="s">
        <v>146</v>
      </c>
      <c r="AB206" s="4">
        <f t="shared" si="3"/>
        <v>1338.4208000000001</v>
      </c>
    </row>
    <row r="207" spans="1:28" x14ac:dyDescent="0.25">
      <c r="A207">
        <v>524208</v>
      </c>
      <c r="B207" t="s">
        <v>26</v>
      </c>
      <c r="C207" t="s">
        <v>27</v>
      </c>
      <c r="D207" t="s">
        <v>28</v>
      </c>
      <c r="E207" t="s">
        <v>29</v>
      </c>
      <c r="F207">
        <v>3376173</v>
      </c>
      <c r="G207">
        <v>4.1500000000000004</v>
      </c>
      <c r="H207" t="s">
        <v>29</v>
      </c>
      <c r="I207" s="5">
        <v>1500</v>
      </c>
      <c r="J207">
        <v>1994936</v>
      </c>
      <c r="K207" t="s">
        <v>30</v>
      </c>
      <c r="L207" t="s">
        <v>31</v>
      </c>
      <c r="M207">
        <v>3374673</v>
      </c>
      <c r="N207">
        <v>4.1500000000000004</v>
      </c>
      <c r="O207" s="1">
        <v>43362</v>
      </c>
      <c r="P207" s="1">
        <v>43362</v>
      </c>
      <c r="Q207" s="1">
        <v>43363</v>
      </c>
      <c r="R207" t="s">
        <v>32</v>
      </c>
      <c r="Y207" t="s">
        <v>33</v>
      </c>
      <c r="Z207" s="1">
        <v>43365</v>
      </c>
      <c r="AA207" s="1" t="s">
        <v>146</v>
      </c>
      <c r="AB207" s="4">
        <f t="shared" si="3"/>
        <v>1329.9573333333333</v>
      </c>
    </row>
    <row r="208" spans="1:28" x14ac:dyDescent="0.25">
      <c r="A208">
        <v>524208</v>
      </c>
      <c r="B208" t="s">
        <v>26</v>
      </c>
      <c r="C208" t="s">
        <v>43</v>
      </c>
      <c r="D208" t="s">
        <v>40</v>
      </c>
      <c r="E208" t="s">
        <v>29</v>
      </c>
      <c r="F208">
        <v>223805</v>
      </c>
      <c r="G208">
        <v>0.28000000000000003</v>
      </c>
      <c r="H208" t="s">
        <v>29</v>
      </c>
      <c r="I208" s="5">
        <v>136</v>
      </c>
      <c r="J208">
        <v>180510</v>
      </c>
      <c r="K208" t="s">
        <v>30</v>
      </c>
      <c r="L208" t="s">
        <v>31</v>
      </c>
      <c r="M208">
        <v>223669</v>
      </c>
      <c r="N208">
        <v>0.28000000000000003</v>
      </c>
      <c r="O208" s="1">
        <v>43354</v>
      </c>
      <c r="P208" s="1">
        <v>43354</v>
      </c>
      <c r="Q208" s="1">
        <v>43362</v>
      </c>
      <c r="R208" t="s">
        <v>32</v>
      </c>
      <c r="Y208" t="s">
        <v>49</v>
      </c>
      <c r="Z208" s="1">
        <v>43365</v>
      </c>
      <c r="AA208" s="1" t="s">
        <v>146</v>
      </c>
      <c r="AB208" s="4">
        <f t="shared" si="3"/>
        <v>1327.2794117647059</v>
      </c>
    </row>
    <row r="209" spans="1:28" x14ac:dyDescent="0.25">
      <c r="A209">
        <v>524208</v>
      </c>
      <c r="B209" t="s">
        <v>26</v>
      </c>
      <c r="C209" t="s">
        <v>43</v>
      </c>
      <c r="D209" t="s">
        <v>40</v>
      </c>
      <c r="E209" t="s">
        <v>29</v>
      </c>
      <c r="F209">
        <v>223669</v>
      </c>
      <c r="G209">
        <v>0.28000000000000003</v>
      </c>
      <c r="H209" t="s">
        <v>29</v>
      </c>
      <c r="I209" s="5">
        <v>752</v>
      </c>
      <c r="J209">
        <v>1000169</v>
      </c>
      <c r="K209" t="s">
        <v>30</v>
      </c>
      <c r="L209" t="s">
        <v>31</v>
      </c>
      <c r="M209">
        <v>222917</v>
      </c>
      <c r="N209">
        <v>0.27</v>
      </c>
      <c r="O209" s="1">
        <v>43354</v>
      </c>
      <c r="P209" s="1">
        <v>43354</v>
      </c>
      <c r="Q209" s="1">
        <v>43362</v>
      </c>
      <c r="R209" t="s">
        <v>32</v>
      </c>
      <c r="Y209" t="s">
        <v>33</v>
      </c>
      <c r="Z209" s="1">
        <v>43365</v>
      </c>
      <c r="AA209" s="1" t="s">
        <v>146</v>
      </c>
      <c r="AB209" s="4">
        <f t="shared" si="3"/>
        <v>1330.0119680851064</v>
      </c>
    </row>
    <row r="210" spans="1:28" x14ac:dyDescent="0.25">
      <c r="A210">
        <v>524208</v>
      </c>
      <c r="B210" t="s">
        <v>26</v>
      </c>
      <c r="C210" t="s">
        <v>43</v>
      </c>
      <c r="D210" t="s">
        <v>40</v>
      </c>
      <c r="E210" t="s">
        <v>29</v>
      </c>
      <c r="F210">
        <v>222917</v>
      </c>
      <c r="G210">
        <v>0.27</v>
      </c>
      <c r="H210" t="s">
        <v>29</v>
      </c>
      <c r="I210" s="5">
        <v>917</v>
      </c>
      <c r="J210">
        <v>1194116</v>
      </c>
      <c r="K210" t="s">
        <v>30</v>
      </c>
      <c r="L210" t="s">
        <v>31</v>
      </c>
      <c r="M210">
        <v>222000</v>
      </c>
      <c r="N210">
        <v>0.27</v>
      </c>
      <c r="O210" s="1">
        <v>43355</v>
      </c>
      <c r="P210" s="1">
        <v>43355</v>
      </c>
      <c r="Q210" s="1">
        <v>43362</v>
      </c>
      <c r="R210" t="s">
        <v>32</v>
      </c>
      <c r="Y210" t="s">
        <v>33</v>
      </c>
      <c r="Z210" s="1">
        <v>43365</v>
      </c>
      <c r="AA210" s="1" t="s">
        <v>146</v>
      </c>
      <c r="AB210" s="4">
        <f t="shared" si="3"/>
        <v>1302.1984732824428</v>
      </c>
    </row>
    <row r="211" spans="1:28" x14ac:dyDescent="0.25">
      <c r="A211">
        <v>524208</v>
      </c>
      <c r="B211" t="s">
        <v>26</v>
      </c>
      <c r="C211" t="s">
        <v>43</v>
      </c>
      <c r="D211" t="s">
        <v>40</v>
      </c>
      <c r="E211" t="s">
        <v>29</v>
      </c>
      <c r="F211">
        <v>222000</v>
      </c>
      <c r="G211">
        <v>0.27</v>
      </c>
      <c r="H211" t="s">
        <v>29</v>
      </c>
      <c r="I211" s="5">
        <v>200</v>
      </c>
      <c r="J211">
        <v>265226</v>
      </c>
      <c r="K211" t="s">
        <v>30</v>
      </c>
      <c r="L211" t="s">
        <v>31</v>
      </c>
      <c r="M211">
        <v>221800</v>
      </c>
      <c r="N211">
        <v>0.27</v>
      </c>
      <c r="O211" s="1">
        <v>43357</v>
      </c>
      <c r="P211" s="1">
        <v>43357</v>
      </c>
      <c r="Q211" s="1">
        <v>43362</v>
      </c>
      <c r="R211" t="s">
        <v>32</v>
      </c>
      <c r="Y211" t="s">
        <v>33</v>
      </c>
      <c r="Z211" s="1">
        <v>43365</v>
      </c>
      <c r="AA211" s="1" t="s">
        <v>146</v>
      </c>
      <c r="AB211" s="4">
        <f t="shared" si="3"/>
        <v>1326.13</v>
      </c>
    </row>
    <row r="212" spans="1:28" x14ac:dyDescent="0.25">
      <c r="A212">
        <v>524208</v>
      </c>
      <c r="B212" t="s">
        <v>26</v>
      </c>
      <c r="C212" t="s">
        <v>43</v>
      </c>
      <c r="D212" t="s">
        <v>40</v>
      </c>
      <c r="E212" t="s">
        <v>29</v>
      </c>
      <c r="F212">
        <v>221800</v>
      </c>
      <c r="G212">
        <v>0.27</v>
      </c>
      <c r="H212" t="s">
        <v>29</v>
      </c>
      <c r="I212" s="5">
        <v>1000</v>
      </c>
      <c r="J212">
        <v>1321964</v>
      </c>
      <c r="K212" t="s">
        <v>30</v>
      </c>
      <c r="L212" t="s">
        <v>31</v>
      </c>
      <c r="M212">
        <v>220800</v>
      </c>
      <c r="N212">
        <v>0.27</v>
      </c>
      <c r="O212" s="1">
        <v>43360</v>
      </c>
      <c r="P212" s="1">
        <v>43360</v>
      </c>
      <c r="Q212" s="1">
        <v>43362</v>
      </c>
      <c r="R212" t="s">
        <v>32</v>
      </c>
      <c r="Y212" t="s">
        <v>33</v>
      </c>
      <c r="Z212" s="1">
        <v>43365</v>
      </c>
      <c r="AA212" s="1" t="s">
        <v>146</v>
      </c>
      <c r="AB212" s="4">
        <f t="shared" si="3"/>
        <v>1321.9639999999999</v>
      </c>
    </row>
    <row r="213" spans="1:28" x14ac:dyDescent="0.25">
      <c r="A213">
        <v>524208</v>
      </c>
      <c r="B213" t="s">
        <v>26</v>
      </c>
      <c r="C213" t="s">
        <v>27</v>
      </c>
      <c r="D213" t="s">
        <v>28</v>
      </c>
      <c r="E213" t="s">
        <v>29</v>
      </c>
      <c r="F213">
        <v>3380175</v>
      </c>
      <c r="G213">
        <v>4.16</v>
      </c>
      <c r="H213" t="s">
        <v>29</v>
      </c>
      <c r="I213" s="5">
        <v>502</v>
      </c>
      <c r="J213">
        <v>677418</v>
      </c>
      <c r="K213" t="s">
        <v>30</v>
      </c>
      <c r="L213" t="s">
        <v>31</v>
      </c>
      <c r="M213">
        <v>3379673</v>
      </c>
      <c r="N213">
        <v>4.16</v>
      </c>
      <c r="O213" s="1">
        <v>43350</v>
      </c>
      <c r="P213" s="1">
        <v>43350</v>
      </c>
      <c r="Q213" s="1">
        <v>43357</v>
      </c>
      <c r="R213" t="s">
        <v>32</v>
      </c>
      <c r="Y213" t="s">
        <v>33</v>
      </c>
      <c r="Z213" s="1">
        <v>43360</v>
      </c>
      <c r="AA213" s="1" t="s">
        <v>146</v>
      </c>
      <c r="AB213" s="4">
        <f t="shared" si="3"/>
        <v>1349.4382470119522</v>
      </c>
    </row>
    <row r="214" spans="1:28" x14ac:dyDescent="0.25">
      <c r="A214">
        <v>524208</v>
      </c>
      <c r="B214" t="s">
        <v>26</v>
      </c>
      <c r="C214" t="s">
        <v>27</v>
      </c>
      <c r="D214" t="s">
        <v>28</v>
      </c>
      <c r="E214" t="s">
        <v>29</v>
      </c>
      <c r="F214">
        <v>3379673</v>
      </c>
      <c r="G214">
        <v>4.16</v>
      </c>
      <c r="H214" t="s">
        <v>29</v>
      </c>
      <c r="I214" s="5">
        <v>500</v>
      </c>
      <c r="J214">
        <v>667681</v>
      </c>
      <c r="K214" t="s">
        <v>30</v>
      </c>
      <c r="L214" t="s">
        <v>31</v>
      </c>
      <c r="M214">
        <v>3379173</v>
      </c>
      <c r="N214">
        <v>4.16</v>
      </c>
      <c r="O214" s="1">
        <v>43354</v>
      </c>
      <c r="P214" s="1">
        <v>43354</v>
      </c>
      <c r="Q214" s="1">
        <v>43357</v>
      </c>
      <c r="R214" t="s">
        <v>32</v>
      </c>
      <c r="Y214" t="s">
        <v>33</v>
      </c>
      <c r="Z214" s="1">
        <v>43360</v>
      </c>
      <c r="AA214" s="1" t="s">
        <v>146</v>
      </c>
      <c r="AB214" s="4">
        <f t="shared" si="3"/>
        <v>1335.3620000000001</v>
      </c>
    </row>
    <row r="215" spans="1:28" x14ac:dyDescent="0.25">
      <c r="A215">
        <v>524208</v>
      </c>
      <c r="B215" t="s">
        <v>26</v>
      </c>
      <c r="C215" t="s">
        <v>46</v>
      </c>
      <c r="D215" t="s">
        <v>40</v>
      </c>
      <c r="E215" t="s">
        <v>29</v>
      </c>
      <c r="F215">
        <v>227500</v>
      </c>
      <c r="G215">
        <v>0.28000000000000003</v>
      </c>
      <c r="H215" t="s">
        <v>29</v>
      </c>
      <c r="I215" s="5">
        <v>500</v>
      </c>
      <c r="J215">
        <v>683006.57</v>
      </c>
      <c r="K215" t="s">
        <v>30</v>
      </c>
      <c r="L215" t="s">
        <v>31</v>
      </c>
      <c r="O215" s="1">
        <v>43343</v>
      </c>
      <c r="P215" s="1">
        <v>43343</v>
      </c>
      <c r="Q215" s="1">
        <v>43350</v>
      </c>
      <c r="R215" t="s">
        <v>32</v>
      </c>
      <c r="Y215" t="s">
        <v>33</v>
      </c>
      <c r="Z215" s="1">
        <v>43353</v>
      </c>
      <c r="AA215" s="1" t="s">
        <v>146</v>
      </c>
      <c r="AB215" s="4">
        <f t="shared" si="3"/>
        <v>1366.0131399999998</v>
      </c>
    </row>
    <row r="216" spans="1:28" x14ac:dyDescent="0.25">
      <c r="A216">
        <v>524208</v>
      </c>
      <c r="B216" t="s">
        <v>26</v>
      </c>
      <c r="C216" t="s">
        <v>46</v>
      </c>
      <c r="D216" t="s">
        <v>40</v>
      </c>
      <c r="E216" t="s">
        <v>29</v>
      </c>
      <c r="H216" t="s">
        <v>29</v>
      </c>
      <c r="I216" s="5">
        <v>198</v>
      </c>
      <c r="J216">
        <v>270470.86</v>
      </c>
      <c r="K216" t="s">
        <v>30</v>
      </c>
      <c r="L216" t="s">
        <v>31</v>
      </c>
      <c r="O216" s="1">
        <v>43346</v>
      </c>
      <c r="P216" s="1">
        <v>43346</v>
      </c>
      <c r="Q216" s="1">
        <v>43350</v>
      </c>
      <c r="R216" t="s">
        <v>32</v>
      </c>
      <c r="Y216" t="s">
        <v>33</v>
      </c>
      <c r="Z216" s="1">
        <v>43353</v>
      </c>
      <c r="AA216" s="1" t="s">
        <v>146</v>
      </c>
      <c r="AB216" s="4">
        <f t="shared" si="3"/>
        <v>1366.0144444444443</v>
      </c>
    </row>
    <row r="217" spans="1:28" x14ac:dyDescent="0.25">
      <c r="A217">
        <v>524208</v>
      </c>
      <c r="B217" t="s">
        <v>26</v>
      </c>
      <c r="C217" t="s">
        <v>46</v>
      </c>
      <c r="D217" t="s">
        <v>40</v>
      </c>
      <c r="E217" t="s">
        <v>29</v>
      </c>
      <c r="H217" t="s">
        <v>29</v>
      </c>
      <c r="I217" s="5">
        <v>802</v>
      </c>
      <c r="J217">
        <v>1049706.33</v>
      </c>
      <c r="K217" t="s">
        <v>30</v>
      </c>
      <c r="L217" t="s">
        <v>31</v>
      </c>
      <c r="O217" s="1">
        <v>43348</v>
      </c>
      <c r="P217" s="1">
        <v>43348</v>
      </c>
      <c r="Q217" s="1">
        <v>43350</v>
      </c>
      <c r="R217" t="s">
        <v>32</v>
      </c>
      <c r="Y217" t="s">
        <v>33</v>
      </c>
      <c r="Z217" s="1">
        <v>43353</v>
      </c>
      <c r="AA217" s="1" t="s">
        <v>146</v>
      </c>
      <c r="AB217" s="4">
        <f t="shared" si="3"/>
        <v>1308.8607605985039</v>
      </c>
    </row>
    <row r="218" spans="1:28" x14ac:dyDescent="0.25">
      <c r="A218">
        <v>524208</v>
      </c>
      <c r="B218" t="s">
        <v>26</v>
      </c>
      <c r="C218" t="s">
        <v>46</v>
      </c>
      <c r="D218" t="s">
        <v>40</v>
      </c>
      <c r="E218" t="s">
        <v>29</v>
      </c>
      <c r="H218" t="s">
        <v>29</v>
      </c>
      <c r="I218" s="5">
        <v>134</v>
      </c>
      <c r="J218">
        <v>179137.68</v>
      </c>
      <c r="K218" t="s">
        <v>30</v>
      </c>
      <c r="L218" t="s">
        <v>31</v>
      </c>
      <c r="O218" s="1">
        <v>43349</v>
      </c>
      <c r="P218" s="1">
        <v>43349</v>
      </c>
      <c r="Q218" s="1">
        <v>43350</v>
      </c>
      <c r="R218" t="s">
        <v>32</v>
      </c>
      <c r="Y218" t="s">
        <v>49</v>
      </c>
      <c r="Z218" s="1">
        <v>43353</v>
      </c>
      <c r="AA218" s="1" t="s">
        <v>146</v>
      </c>
      <c r="AB218" s="4">
        <f t="shared" si="3"/>
        <v>1336.8483582089552</v>
      </c>
    </row>
    <row r="219" spans="1:28" x14ac:dyDescent="0.25">
      <c r="A219">
        <v>524208</v>
      </c>
      <c r="B219" t="s">
        <v>26</v>
      </c>
      <c r="C219" t="s">
        <v>46</v>
      </c>
      <c r="D219" t="s">
        <v>40</v>
      </c>
      <c r="E219" t="s">
        <v>29</v>
      </c>
      <c r="H219" t="s">
        <v>29</v>
      </c>
      <c r="I219" s="5">
        <v>866</v>
      </c>
      <c r="J219">
        <v>1166063.68</v>
      </c>
      <c r="K219" t="s">
        <v>30</v>
      </c>
      <c r="L219" t="s">
        <v>31</v>
      </c>
      <c r="M219">
        <v>225000</v>
      </c>
      <c r="N219">
        <v>0.28000000000000003</v>
      </c>
      <c r="O219" s="1">
        <v>43349</v>
      </c>
      <c r="P219" s="1">
        <v>43349</v>
      </c>
      <c r="Q219" s="1">
        <v>43350</v>
      </c>
      <c r="R219" t="s">
        <v>32</v>
      </c>
      <c r="Y219" t="s">
        <v>33</v>
      </c>
      <c r="Z219" s="1">
        <v>43353</v>
      </c>
      <c r="AA219" s="1" t="s">
        <v>146</v>
      </c>
      <c r="AB219" s="4">
        <f t="shared" si="3"/>
        <v>1346.493856812933</v>
      </c>
    </row>
    <row r="220" spans="1:28" x14ac:dyDescent="0.25">
      <c r="A220">
        <v>524208</v>
      </c>
      <c r="B220" t="s">
        <v>26</v>
      </c>
      <c r="C220" t="s">
        <v>46</v>
      </c>
      <c r="D220" t="s">
        <v>40</v>
      </c>
      <c r="E220" t="s">
        <v>29</v>
      </c>
      <c r="F220">
        <v>232000</v>
      </c>
      <c r="G220">
        <v>0.28999999999999998</v>
      </c>
      <c r="H220" t="s">
        <v>29</v>
      </c>
      <c r="I220" s="5">
        <v>1000</v>
      </c>
      <c r="J220">
        <v>1405897</v>
      </c>
      <c r="K220" t="s">
        <v>30</v>
      </c>
      <c r="L220" t="s">
        <v>31</v>
      </c>
      <c r="M220">
        <v>231000</v>
      </c>
      <c r="N220">
        <v>0.28000000000000003</v>
      </c>
      <c r="O220" s="1">
        <v>43329</v>
      </c>
      <c r="P220" s="1">
        <v>43329</v>
      </c>
      <c r="Q220" s="1">
        <v>43343</v>
      </c>
      <c r="R220" t="s">
        <v>32</v>
      </c>
      <c r="Y220" t="s">
        <v>33</v>
      </c>
      <c r="Z220" s="1">
        <v>43347</v>
      </c>
      <c r="AA220" s="1" t="s">
        <v>146</v>
      </c>
      <c r="AB220" s="4">
        <f t="shared" si="3"/>
        <v>1405.8969999999999</v>
      </c>
    </row>
    <row r="221" spans="1:28" x14ac:dyDescent="0.25">
      <c r="A221">
        <v>524208</v>
      </c>
      <c r="B221" t="s">
        <v>26</v>
      </c>
      <c r="C221" t="s">
        <v>46</v>
      </c>
      <c r="D221" t="s">
        <v>40</v>
      </c>
      <c r="E221" t="s">
        <v>29</v>
      </c>
      <c r="F221">
        <v>231000</v>
      </c>
      <c r="G221">
        <v>0.28000000000000003</v>
      </c>
      <c r="H221" t="s">
        <v>29</v>
      </c>
      <c r="I221" s="5">
        <v>536</v>
      </c>
      <c r="J221">
        <v>748217</v>
      </c>
      <c r="K221" t="s">
        <v>30</v>
      </c>
      <c r="L221" t="s">
        <v>31</v>
      </c>
      <c r="M221">
        <v>230464</v>
      </c>
      <c r="N221">
        <v>0.28000000000000003</v>
      </c>
      <c r="O221" s="1">
        <v>43333</v>
      </c>
      <c r="P221" s="1">
        <v>43333</v>
      </c>
      <c r="Q221" s="1">
        <v>43343</v>
      </c>
      <c r="R221" t="s">
        <v>32</v>
      </c>
      <c r="Y221" t="s">
        <v>33</v>
      </c>
      <c r="Z221" s="1">
        <v>43347</v>
      </c>
      <c r="AA221" s="1" t="s">
        <v>146</v>
      </c>
      <c r="AB221" s="4">
        <f t="shared" si="3"/>
        <v>1395.9272388059701</v>
      </c>
    </row>
    <row r="222" spans="1:28" x14ac:dyDescent="0.25">
      <c r="A222">
        <v>524208</v>
      </c>
      <c r="B222" t="s">
        <v>26</v>
      </c>
      <c r="C222" t="s">
        <v>46</v>
      </c>
      <c r="D222" t="s">
        <v>40</v>
      </c>
      <c r="E222" t="s">
        <v>29</v>
      </c>
      <c r="F222">
        <v>230464</v>
      </c>
      <c r="G222">
        <v>0.28000000000000003</v>
      </c>
      <c r="H222" t="s">
        <v>29</v>
      </c>
      <c r="I222" s="5">
        <v>280</v>
      </c>
      <c r="J222">
        <v>389463</v>
      </c>
      <c r="K222" t="s">
        <v>30</v>
      </c>
      <c r="L222" t="s">
        <v>31</v>
      </c>
      <c r="M222">
        <v>230184</v>
      </c>
      <c r="N222">
        <v>0.28000000000000003</v>
      </c>
      <c r="O222" s="1">
        <v>43335</v>
      </c>
      <c r="P222" s="1">
        <v>43335</v>
      </c>
      <c r="Q222" s="1">
        <v>43343</v>
      </c>
      <c r="R222" t="s">
        <v>32</v>
      </c>
      <c r="Y222" t="s">
        <v>33</v>
      </c>
      <c r="Z222" s="1">
        <v>43347</v>
      </c>
      <c r="AA222" s="1" t="s">
        <v>146</v>
      </c>
      <c r="AB222" s="4">
        <f t="shared" si="3"/>
        <v>1390.9392857142857</v>
      </c>
    </row>
    <row r="223" spans="1:28" x14ac:dyDescent="0.25">
      <c r="A223">
        <v>524208</v>
      </c>
      <c r="B223" t="s">
        <v>26</v>
      </c>
      <c r="C223" t="s">
        <v>46</v>
      </c>
      <c r="D223" t="s">
        <v>40</v>
      </c>
      <c r="E223" t="s">
        <v>29</v>
      </c>
      <c r="F223">
        <v>230184</v>
      </c>
      <c r="G223">
        <v>0.28000000000000003</v>
      </c>
      <c r="H223" t="s">
        <v>29</v>
      </c>
      <c r="I223" s="5">
        <v>12</v>
      </c>
      <c r="J223">
        <v>16745</v>
      </c>
      <c r="K223" t="s">
        <v>30</v>
      </c>
      <c r="L223" t="s">
        <v>31</v>
      </c>
      <c r="M223">
        <v>230172</v>
      </c>
      <c r="N223">
        <v>0.28000000000000003</v>
      </c>
      <c r="O223" s="1">
        <v>43336</v>
      </c>
      <c r="P223" s="1">
        <v>43336</v>
      </c>
      <c r="Q223" s="1">
        <v>43343</v>
      </c>
      <c r="R223" t="s">
        <v>32</v>
      </c>
      <c r="Y223" t="s">
        <v>33</v>
      </c>
      <c r="Z223" s="1">
        <v>43347</v>
      </c>
      <c r="AA223" s="1" t="s">
        <v>146</v>
      </c>
      <c r="AB223" s="4">
        <f t="shared" si="3"/>
        <v>1395.4166666666667</v>
      </c>
    </row>
    <row r="224" spans="1:28" x14ac:dyDescent="0.25">
      <c r="A224">
        <v>524208</v>
      </c>
      <c r="B224" t="s">
        <v>26</v>
      </c>
      <c r="C224" t="s">
        <v>46</v>
      </c>
      <c r="D224" t="s">
        <v>40</v>
      </c>
      <c r="E224" t="s">
        <v>29</v>
      </c>
      <c r="F224">
        <v>230172</v>
      </c>
      <c r="G224">
        <v>0.28000000000000003</v>
      </c>
      <c r="H224" t="s">
        <v>29</v>
      </c>
      <c r="I224" s="5">
        <v>2672</v>
      </c>
      <c r="J224">
        <v>3589911</v>
      </c>
      <c r="K224" t="s">
        <v>30</v>
      </c>
      <c r="L224" t="s">
        <v>31</v>
      </c>
      <c r="M224">
        <v>227500</v>
      </c>
      <c r="N224">
        <v>0.28000000000000003</v>
      </c>
      <c r="O224" s="1">
        <v>43342</v>
      </c>
      <c r="P224" s="1">
        <v>43342</v>
      </c>
      <c r="Q224" s="1">
        <v>43343</v>
      </c>
      <c r="R224" t="s">
        <v>32</v>
      </c>
      <c r="Y224" t="s">
        <v>33</v>
      </c>
      <c r="Z224" s="1">
        <v>43347</v>
      </c>
      <c r="AA224" s="1" t="s">
        <v>146</v>
      </c>
      <c r="AB224" s="4">
        <f t="shared" si="3"/>
        <v>1343.5295658682635</v>
      </c>
    </row>
    <row r="225" spans="1:28" x14ac:dyDescent="0.25">
      <c r="A225">
        <v>524208</v>
      </c>
      <c r="B225" t="s">
        <v>26</v>
      </c>
      <c r="C225" t="s">
        <v>27</v>
      </c>
      <c r="D225" t="s">
        <v>28</v>
      </c>
      <c r="E225" t="s">
        <v>29</v>
      </c>
      <c r="F225">
        <v>3382952</v>
      </c>
      <c r="G225">
        <v>4.16</v>
      </c>
      <c r="H225" t="s">
        <v>29</v>
      </c>
      <c r="I225" s="5">
        <v>500</v>
      </c>
      <c r="J225">
        <v>700017</v>
      </c>
      <c r="K225" t="s">
        <v>30</v>
      </c>
      <c r="L225" t="s">
        <v>31</v>
      </c>
      <c r="M225">
        <v>3382452</v>
      </c>
      <c r="N225">
        <v>4.16</v>
      </c>
      <c r="O225" s="1">
        <v>43329</v>
      </c>
      <c r="P225" s="1">
        <v>43329</v>
      </c>
      <c r="Q225" s="1">
        <v>43343</v>
      </c>
      <c r="R225" t="s">
        <v>32</v>
      </c>
      <c r="Y225" t="s">
        <v>33</v>
      </c>
      <c r="Z225" s="1">
        <v>43347</v>
      </c>
      <c r="AA225" s="1" t="s">
        <v>146</v>
      </c>
      <c r="AB225" s="4">
        <f t="shared" si="3"/>
        <v>1400.0340000000001</v>
      </c>
    </row>
    <row r="226" spans="1:28" x14ac:dyDescent="0.25">
      <c r="A226">
        <v>524208</v>
      </c>
      <c r="B226" t="s">
        <v>26</v>
      </c>
      <c r="C226" t="s">
        <v>27</v>
      </c>
      <c r="D226" t="s">
        <v>28</v>
      </c>
      <c r="E226" t="s">
        <v>29</v>
      </c>
      <c r="F226">
        <v>3382452</v>
      </c>
      <c r="G226">
        <v>4.16</v>
      </c>
      <c r="H226" t="s">
        <v>29</v>
      </c>
      <c r="I226" s="5">
        <v>27</v>
      </c>
      <c r="J226">
        <v>37855</v>
      </c>
      <c r="K226" t="s">
        <v>30</v>
      </c>
      <c r="L226" t="s">
        <v>31</v>
      </c>
      <c r="M226">
        <v>3382425</v>
      </c>
      <c r="N226">
        <v>4.16</v>
      </c>
      <c r="O226" s="1">
        <v>43333</v>
      </c>
      <c r="P226" s="1">
        <v>43333</v>
      </c>
      <c r="Q226" s="1">
        <v>43343</v>
      </c>
      <c r="R226" t="s">
        <v>32</v>
      </c>
      <c r="Y226" t="s">
        <v>33</v>
      </c>
      <c r="Z226" s="1">
        <v>43347</v>
      </c>
      <c r="AA226" s="1" t="s">
        <v>146</v>
      </c>
      <c r="AB226" s="4">
        <f t="shared" si="3"/>
        <v>1402.037037037037</v>
      </c>
    </row>
    <row r="227" spans="1:28" x14ac:dyDescent="0.25">
      <c r="A227">
        <v>524208</v>
      </c>
      <c r="B227" t="s">
        <v>26</v>
      </c>
      <c r="C227" t="s">
        <v>27</v>
      </c>
      <c r="D227" t="s">
        <v>28</v>
      </c>
      <c r="E227" t="s">
        <v>29</v>
      </c>
      <c r="F227">
        <v>3382425</v>
      </c>
      <c r="G227">
        <v>4.16</v>
      </c>
      <c r="H227" t="s">
        <v>29</v>
      </c>
      <c r="I227" s="5">
        <v>2250</v>
      </c>
      <c r="J227">
        <v>3081814</v>
      </c>
      <c r="K227" t="s">
        <v>30</v>
      </c>
      <c r="L227" t="s">
        <v>31</v>
      </c>
      <c r="M227">
        <v>3380175</v>
      </c>
      <c r="N227">
        <v>4.16</v>
      </c>
      <c r="O227" s="1">
        <v>43342</v>
      </c>
      <c r="P227" s="1">
        <v>43342</v>
      </c>
      <c r="Q227" s="1">
        <v>43343</v>
      </c>
      <c r="R227" t="s">
        <v>32</v>
      </c>
      <c r="Y227" t="s">
        <v>33</v>
      </c>
      <c r="Z227" s="1">
        <v>43347</v>
      </c>
      <c r="AA227" s="1" t="s">
        <v>146</v>
      </c>
      <c r="AB227" s="4">
        <f t="shared" si="3"/>
        <v>1369.6951111111111</v>
      </c>
    </row>
    <row r="228" spans="1:28" x14ac:dyDescent="0.25">
      <c r="A228">
        <v>524208</v>
      </c>
      <c r="B228" t="s">
        <v>26</v>
      </c>
      <c r="C228" t="s">
        <v>27</v>
      </c>
      <c r="D228" t="s">
        <v>28</v>
      </c>
      <c r="E228" t="s">
        <v>29</v>
      </c>
      <c r="F228">
        <v>3388452</v>
      </c>
      <c r="G228">
        <v>4.17</v>
      </c>
      <c r="H228" t="s">
        <v>29</v>
      </c>
      <c r="I228" s="5">
        <v>5500</v>
      </c>
      <c r="J228">
        <v>7847442</v>
      </c>
      <c r="K228" t="s">
        <v>30</v>
      </c>
      <c r="L228" t="s">
        <v>31</v>
      </c>
      <c r="M228">
        <v>3382952</v>
      </c>
      <c r="N228">
        <v>4.16</v>
      </c>
      <c r="O228" s="1">
        <v>43321</v>
      </c>
      <c r="P228" s="1">
        <v>43321</v>
      </c>
      <c r="Q228" s="1">
        <v>43326</v>
      </c>
      <c r="R228" t="s">
        <v>32</v>
      </c>
      <c r="Y228" t="s">
        <v>33</v>
      </c>
      <c r="Z228" s="1">
        <v>43328</v>
      </c>
      <c r="AA228" s="1" t="s">
        <v>146</v>
      </c>
      <c r="AB228" s="4">
        <f t="shared" si="3"/>
        <v>1426.8076363636364</v>
      </c>
    </row>
    <row r="229" spans="1:28" x14ac:dyDescent="0.25">
      <c r="A229">
        <v>524208</v>
      </c>
      <c r="B229" t="s">
        <v>26</v>
      </c>
      <c r="C229" t="s">
        <v>46</v>
      </c>
      <c r="D229" t="s">
        <v>40</v>
      </c>
      <c r="E229" t="s">
        <v>29</v>
      </c>
      <c r="F229">
        <v>235000</v>
      </c>
      <c r="G229">
        <v>0.28999999999999998</v>
      </c>
      <c r="H229" t="s">
        <v>29</v>
      </c>
      <c r="I229" s="5">
        <v>2001</v>
      </c>
      <c r="J229">
        <v>2851451</v>
      </c>
      <c r="K229" t="s">
        <v>30</v>
      </c>
      <c r="L229" t="s">
        <v>31</v>
      </c>
      <c r="M229">
        <v>232999</v>
      </c>
      <c r="N229">
        <v>0.28999999999999998</v>
      </c>
      <c r="O229" s="1">
        <v>43321</v>
      </c>
      <c r="P229" s="1">
        <v>43321</v>
      </c>
      <c r="Q229" s="1">
        <v>43326</v>
      </c>
      <c r="R229" t="s">
        <v>32</v>
      </c>
      <c r="Y229" t="s">
        <v>33</v>
      </c>
      <c r="Z229" s="1">
        <v>43326</v>
      </c>
      <c r="AA229" s="1" t="s">
        <v>146</v>
      </c>
      <c r="AB229" s="4">
        <f t="shared" si="3"/>
        <v>1425.0129935032485</v>
      </c>
    </row>
    <row r="230" spans="1:28" x14ac:dyDescent="0.25">
      <c r="A230">
        <v>524208</v>
      </c>
      <c r="B230" t="s">
        <v>26</v>
      </c>
      <c r="C230" t="s">
        <v>46</v>
      </c>
      <c r="D230" t="s">
        <v>40</v>
      </c>
      <c r="E230" t="s">
        <v>29</v>
      </c>
      <c r="F230">
        <v>232999</v>
      </c>
      <c r="G230">
        <v>0.28999999999999998</v>
      </c>
      <c r="H230" t="s">
        <v>29</v>
      </c>
      <c r="I230" s="5">
        <v>999</v>
      </c>
      <c r="J230">
        <v>1403660</v>
      </c>
      <c r="K230" t="s">
        <v>30</v>
      </c>
      <c r="L230" t="s">
        <v>31</v>
      </c>
      <c r="M230">
        <v>232000</v>
      </c>
      <c r="N230">
        <v>0.28999999999999998</v>
      </c>
      <c r="O230" s="1">
        <v>43325</v>
      </c>
      <c r="P230" s="1">
        <v>43325</v>
      </c>
      <c r="Q230" s="1">
        <v>43326</v>
      </c>
      <c r="R230" t="s">
        <v>32</v>
      </c>
      <c r="Y230" t="s">
        <v>33</v>
      </c>
      <c r="Z230" s="1">
        <v>43326</v>
      </c>
      <c r="AA230" s="1" t="s">
        <v>146</v>
      </c>
      <c r="AB230" s="4">
        <f t="shared" si="3"/>
        <v>1405.065065065065</v>
      </c>
    </row>
    <row r="231" spans="1:28" x14ac:dyDescent="0.25">
      <c r="A231">
        <v>524208</v>
      </c>
      <c r="B231" t="s">
        <v>26</v>
      </c>
      <c r="C231" t="s">
        <v>27</v>
      </c>
      <c r="D231" t="s">
        <v>28</v>
      </c>
      <c r="E231" t="s">
        <v>29</v>
      </c>
      <c r="F231">
        <v>3395078</v>
      </c>
      <c r="G231">
        <v>4.18</v>
      </c>
      <c r="H231" t="s">
        <v>29</v>
      </c>
      <c r="I231" s="5">
        <v>2700</v>
      </c>
      <c r="J231">
        <v>3560730</v>
      </c>
      <c r="K231" t="s">
        <v>30</v>
      </c>
      <c r="L231" t="s">
        <v>31</v>
      </c>
      <c r="M231">
        <v>3392378</v>
      </c>
      <c r="N231">
        <v>4.17</v>
      </c>
      <c r="O231" s="1">
        <v>43319</v>
      </c>
      <c r="P231" s="1">
        <v>43319</v>
      </c>
      <c r="Q231" s="1">
        <v>43321</v>
      </c>
      <c r="R231" t="s">
        <v>32</v>
      </c>
      <c r="Y231" t="s">
        <v>33</v>
      </c>
      <c r="Z231" s="1">
        <v>43321</v>
      </c>
      <c r="AA231" s="1" t="s">
        <v>146</v>
      </c>
      <c r="AB231" s="4">
        <f t="shared" si="3"/>
        <v>1318.7888888888888</v>
      </c>
    </row>
    <row r="232" spans="1:28" x14ac:dyDescent="0.25">
      <c r="A232">
        <v>524208</v>
      </c>
      <c r="B232" t="s">
        <v>26</v>
      </c>
      <c r="C232" t="s">
        <v>27</v>
      </c>
      <c r="D232" t="s">
        <v>28</v>
      </c>
      <c r="E232" t="s">
        <v>29</v>
      </c>
      <c r="F232">
        <v>3392378</v>
      </c>
      <c r="G232">
        <v>4.17</v>
      </c>
      <c r="H232" t="s">
        <v>29</v>
      </c>
      <c r="I232" s="5">
        <v>3926</v>
      </c>
      <c r="J232">
        <v>5358631</v>
      </c>
      <c r="K232" t="s">
        <v>30</v>
      </c>
      <c r="L232" t="s">
        <v>31</v>
      </c>
      <c r="M232">
        <v>3388452</v>
      </c>
      <c r="N232">
        <v>4.17</v>
      </c>
      <c r="O232" s="1">
        <v>43320</v>
      </c>
      <c r="P232" s="1">
        <v>43320</v>
      </c>
      <c r="Q232" s="1">
        <v>43321</v>
      </c>
      <c r="R232" t="s">
        <v>32</v>
      </c>
      <c r="Y232" t="s">
        <v>33</v>
      </c>
      <c r="Z232" s="1">
        <v>43321</v>
      </c>
      <c r="AA232" s="1" t="s">
        <v>146</v>
      </c>
      <c r="AB232" s="4">
        <f t="shared" si="3"/>
        <v>1364.9085583290882</v>
      </c>
    </row>
    <row r="233" spans="1:28" x14ac:dyDescent="0.25">
      <c r="A233">
        <v>524208</v>
      </c>
      <c r="B233" t="s">
        <v>26</v>
      </c>
      <c r="C233" t="s">
        <v>39</v>
      </c>
      <c r="D233" t="s">
        <v>40</v>
      </c>
      <c r="E233" t="s">
        <v>29</v>
      </c>
      <c r="F233">
        <v>380000</v>
      </c>
      <c r="G233">
        <v>0.47</v>
      </c>
      <c r="H233" t="s">
        <v>29</v>
      </c>
      <c r="I233" s="5">
        <v>1001</v>
      </c>
      <c r="J233">
        <v>1261926</v>
      </c>
      <c r="K233" t="s">
        <v>30</v>
      </c>
      <c r="L233" t="s">
        <v>31</v>
      </c>
      <c r="M233">
        <v>378999</v>
      </c>
      <c r="N233">
        <v>0.47</v>
      </c>
      <c r="O233" s="1">
        <v>43293</v>
      </c>
      <c r="P233" s="1">
        <v>43293</v>
      </c>
      <c r="Q233" s="1">
        <v>43318</v>
      </c>
      <c r="R233" t="s">
        <v>32</v>
      </c>
      <c r="Y233" t="s">
        <v>33</v>
      </c>
      <c r="Z233" s="1">
        <v>43319</v>
      </c>
      <c r="AA233" s="1" t="s">
        <v>146</v>
      </c>
      <c r="AB233" s="4">
        <f t="shared" si="3"/>
        <v>1260.6653346653347</v>
      </c>
    </row>
    <row r="234" spans="1:28" x14ac:dyDescent="0.25">
      <c r="A234">
        <v>524208</v>
      </c>
      <c r="B234" t="s">
        <v>26</v>
      </c>
      <c r="C234" t="s">
        <v>27</v>
      </c>
      <c r="D234" t="s">
        <v>28</v>
      </c>
      <c r="E234" t="s">
        <v>29</v>
      </c>
      <c r="F234">
        <v>3397624</v>
      </c>
      <c r="G234">
        <v>4.18</v>
      </c>
      <c r="H234" t="s">
        <v>29</v>
      </c>
      <c r="I234" s="5">
        <v>296</v>
      </c>
      <c r="J234">
        <v>371640</v>
      </c>
      <c r="K234" t="s">
        <v>30</v>
      </c>
      <c r="L234" t="s">
        <v>31</v>
      </c>
      <c r="M234">
        <v>3397328</v>
      </c>
      <c r="N234">
        <v>4.18</v>
      </c>
      <c r="O234" s="1">
        <v>43306</v>
      </c>
      <c r="P234" s="1">
        <v>43306</v>
      </c>
      <c r="Q234" s="1">
        <v>43311</v>
      </c>
      <c r="R234" t="s">
        <v>32</v>
      </c>
      <c r="Y234" t="s">
        <v>33</v>
      </c>
      <c r="Z234" s="1">
        <v>43311</v>
      </c>
      <c r="AA234" s="1" t="s">
        <v>146</v>
      </c>
      <c r="AB234" s="4">
        <f t="shared" si="3"/>
        <v>1255.5405405405406</v>
      </c>
    </row>
    <row r="235" spans="1:28" x14ac:dyDescent="0.25">
      <c r="A235">
        <v>524208</v>
      </c>
      <c r="B235" t="s">
        <v>26</v>
      </c>
      <c r="C235" t="s">
        <v>27</v>
      </c>
      <c r="D235" t="s">
        <v>28</v>
      </c>
      <c r="E235" t="s">
        <v>29</v>
      </c>
      <c r="F235">
        <v>3397328</v>
      </c>
      <c r="G235">
        <v>4.18</v>
      </c>
      <c r="H235" t="s">
        <v>29</v>
      </c>
      <c r="I235" s="5">
        <v>1000</v>
      </c>
      <c r="J235">
        <v>1251106</v>
      </c>
      <c r="K235" t="s">
        <v>30</v>
      </c>
      <c r="L235" t="s">
        <v>31</v>
      </c>
      <c r="M235">
        <v>3396328</v>
      </c>
      <c r="N235">
        <v>4.18</v>
      </c>
      <c r="O235" s="1">
        <v>43307</v>
      </c>
      <c r="P235" s="1">
        <v>43307</v>
      </c>
      <c r="Q235" s="1">
        <v>43311</v>
      </c>
      <c r="R235" t="s">
        <v>32</v>
      </c>
      <c r="Y235" t="s">
        <v>33</v>
      </c>
      <c r="Z235" s="1">
        <v>43311</v>
      </c>
      <c r="AA235" s="1" t="s">
        <v>146</v>
      </c>
      <c r="AB235" s="4">
        <f t="shared" si="3"/>
        <v>1251.106</v>
      </c>
    </row>
    <row r="236" spans="1:28" x14ac:dyDescent="0.25">
      <c r="A236">
        <v>524208</v>
      </c>
      <c r="B236" t="s">
        <v>26</v>
      </c>
      <c r="C236" t="s">
        <v>27</v>
      </c>
      <c r="D236" t="s">
        <v>28</v>
      </c>
      <c r="E236" t="s">
        <v>29</v>
      </c>
      <c r="F236">
        <v>3396328</v>
      </c>
      <c r="G236">
        <v>4.18</v>
      </c>
      <c r="H236" t="s">
        <v>29</v>
      </c>
      <c r="I236" s="5">
        <v>1250</v>
      </c>
      <c r="J236">
        <v>1582684</v>
      </c>
      <c r="K236" t="s">
        <v>30</v>
      </c>
      <c r="L236" t="s">
        <v>31</v>
      </c>
      <c r="M236">
        <v>3395078</v>
      </c>
      <c r="N236">
        <v>4.18</v>
      </c>
      <c r="O236" s="1">
        <v>43308</v>
      </c>
      <c r="P236" s="1">
        <v>43308</v>
      </c>
      <c r="Q236" s="1">
        <v>43311</v>
      </c>
      <c r="R236" t="s">
        <v>32</v>
      </c>
      <c r="Y236" t="s">
        <v>33</v>
      </c>
      <c r="Z236" s="1">
        <v>43311</v>
      </c>
      <c r="AA236" s="1" t="s">
        <v>146</v>
      </c>
      <c r="AB236" s="4">
        <f t="shared" si="3"/>
        <v>1266.1472000000001</v>
      </c>
    </row>
    <row r="237" spans="1:28" x14ac:dyDescent="0.25">
      <c r="A237">
        <v>524208</v>
      </c>
      <c r="B237" t="s">
        <v>26</v>
      </c>
      <c r="C237" t="s">
        <v>74</v>
      </c>
      <c r="D237" t="s">
        <v>40</v>
      </c>
      <c r="E237" t="s">
        <v>29</v>
      </c>
      <c r="F237">
        <v>779210</v>
      </c>
      <c r="G237">
        <v>0.96</v>
      </c>
      <c r="H237" t="s">
        <v>29</v>
      </c>
      <c r="I237" s="5">
        <v>1800</v>
      </c>
      <c r="J237">
        <v>0</v>
      </c>
      <c r="K237" t="s">
        <v>38</v>
      </c>
      <c r="L237" t="s">
        <v>31</v>
      </c>
      <c r="M237">
        <v>781010</v>
      </c>
      <c r="N237">
        <v>0.96</v>
      </c>
      <c r="O237" s="1">
        <v>43258</v>
      </c>
      <c r="P237" s="1">
        <v>43258</v>
      </c>
      <c r="Q237" s="1">
        <v>43305</v>
      </c>
      <c r="R237" t="s">
        <v>47</v>
      </c>
      <c r="Y237" t="s">
        <v>36</v>
      </c>
      <c r="Z237" s="1">
        <v>43306</v>
      </c>
      <c r="AA237" s="1" t="s">
        <v>146</v>
      </c>
      <c r="AB237" s="4">
        <f t="shared" si="3"/>
        <v>0</v>
      </c>
    </row>
    <row r="238" spans="1:28" x14ac:dyDescent="0.25">
      <c r="A238">
        <v>524208</v>
      </c>
      <c r="B238" t="s">
        <v>26</v>
      </c>
      <c r="C238" t="s">
        <v>27</v>
      </c>
      <c r="D238" t="s">
        <v>28</v>
      </c>
      <c r="E238" t="s">
        <v>29</v>
      </c>
      <c r="F238">
        <v>3399674</v>
      </c>
      <c r="G238">
        <v>4.18</v>
      </c>
      <c r="H238" t="s">
        <v>29</v>
      </c>
      <c r="I238" s="5">
        <v>50</v>
      </c>
      <c r="J238">
        <v>61085</v>
      </c>
      <c r="K238" t="s">
        <v>30</v>
      </c>
      <c r="L238" t="s">
        <v>31</v>
      </c>
      <c r="M238">
        <v>3399624</v>
      </c>
      <c r="N238">
        <v>4.18</v>
      </c>
      <c r="O238" s="1">
        <v>43300</v>
      </c>
      <c r="P238" s="1">
        <v>43300</v>
      </c>
      <c r="Q238" s="1">
        <v>43306</v>
      </c>
      <c r="R238" t="s">
        <v>32</v>
      </c>
      <c r="Y238" t="s">
        <v>33</v>
      </c>
      <c r="Z238" s="1">
        <v>43306</v>
      </c>
      <c r="AA238" s="1" t="s">
        <v>146</v>
      </c>
      <c r="AB238" s="4">
        <f t="shared" si="3"/>
        <v>1221.7</v>
      </c>
    </row>
    <row r="239" spans="1:28" x14ac:dyDescent="0.25">
      <c r="A239">
        <v>524208</v>
      </c>
      <c r="B239" t="s">
        <v>26</v>
      </c>
      <c r="C239" t="s">
        <v>27</v>
      </c>
      <c r="D239" t="s">
        <v>28</v>
      </c>
      <c r="E239" t="s">
        <v>29</v>
      </c>
      <c r="F239">
        <v>3399624</v>
      </c>
      <c r="G239">
        <v>4.18</v>
      </c>
      <c r="H239" t="s">
        <v>29</v>
      </c>
      <c r="I239" s="5">
        <v>500</v>
      </c>
      <c r="J239">
        <v>610332</v>
      </c>
      <c r="K239" t="s">
        <v>30</v>
      </c>
      <c r="L239" t="s">
        <v>31</v>
      </c>
      <c r="M239">
        <v>3399124</v>
      </c>
      <c r="N239">
        <v>4.18</v>
      </c>
      <c r="O239" s="1">
        <v>43301</v>
      </c>
      <c r="P239" s="1">
        <v>43301</v>
      </c>
      <c r="Q239" s="1">
        <v>43306</v>
      </c>
      <c r="R239" t="s">
        <v>32</v>
      </c>
      <c r="Y239" t="s">
        <v>33</v>
      </c>
      <c r="Z239" s="1">
        <v>43306</v>
      </c>
      <c r="AA239" s="1" t="s">
        <v>146</v>
      </c>
      <c r="AB239" s="4">
        <f t="shared" si="3"/>
        <v>1220.664</v>
      </c>
    </row>
    <row r="240" spans="1:28" x14ac:dyDescent="0.25">
      <c r="A240">
        <v>524208</v>
      </c>
      <c r="B240" t="s">
        <v>26</v>
      </c>
      <c r="C240" t="s">
        <v>27</v>
      </c>
      <c r="D240" t="s">
        <v>28</v>
      </c>
      <c r="E240" t="s">
        <v>29</v>
      </c>
      <c r="F240">
        <v>3399124</v>
      </c>
      <c r="G240">
        <v>4.18</v>
      </c>
      <c r="H240" t="s">
        <v>29</v>
      </c>
      <c r="I240" s="5">
        <v>1500</v>
      </c>
      <c r="J240">
        <v>1853173</v>
      </c>
      <c r="K240" t="s">
        <v>30</v>
      </c>
      <c r="L240" t="s">
        <v>31</v>
      </c>
      <c r="M240">
        <v>3397624</v>
      </c>
      <c r="N240">
        <v>4.18</v>
      </c>
      <c r="O240" s="1">
        <v>43305</v>
      </c>
      <c r="P240" s="1">
        <v>43305</v>
      </c>
      <c r="Q240" s="1">
        <v>43306</v>
      </c>
      <c r="R240" t="s">
        <v>32</v>
      </c>
      <c r="Y240" t="s">
        <v>33</v>
      </c>
      <c r="Z240" s="1">
        <v>43306</v>
      </c>
      <c r="AA240" s="1" t="s">
        <v>146</v>
      </c>
      <c r="AB240" s="4">
        <f t="shared" si="3"/>
        <v>1235.4486666666667</v>
      </c>
    </row>
    <row r="241" spans="1:28" x14ac:dyDescent="0.25">
      <c r="A241">
        <v>524208</v>
      </c>
      <c r="B241" t="s">
        <v>26</v>
      </c>
      <c r="C241" t="s">
        <v>75</v>
      </c>
      <c r="D241" t="s">
        <v>40</v>
      </c>
      <c r="E241" t="s">
        <v>29</v>
      </c>
      <c r="F241">
        <v>1800</v>
      </c>
      <c r="G241">
        <v>0</v>
      </c>
      <c r="H241" t="s">
        <v>29</v>
      </c>
      <c r="I241" s="5">
        <v>1800</v>
      </c>
      <c r="J241">
        <v>0</v>
      </c>
      <c r="K241" t="s">
        <v>30</v>
      </c>
      <c r="L241" t="s">
        <v>31</v>
      </c>
      <c r="M241">
        <v>0</v>
      </c>
      <c r="N241">
        <v>0</v>
      </c>
      <c r="O241" s="1">
        <v>43258</v>
      </c>
      <c r="P241" s="1">
        <v>43258</v>
      </c>
      <c r="Q241" s="1">
        <v>43301</v>
      </c>
      <c r="R241" t="s">
        <v>47</v>
      </c>
      <c r="Y241" t="s">
        <v>36</v>
      </c>
      <c r="Z241" s="1">
        <v>43305</v>
      </c>
      <c r="AA241" s="1" t="s">
        <v>146</v>
      </c>
      <c r="AB241" s="4">
        <f t="shared" si="3"/>
        <v>0</v>
      </c>
    </row>
    <row r="242" spans="1:28" x14ac:dyDescent="0.25">
      <c r="A242">
        <v>524208</v>
      </c>
      <c r="B242" t="s">
        <v>26</v>
      </c>
      <c r="C242" t="s">
        <v>76</v>
      </c>
      <c r="D242" t="s">
        <v>40</v>
      </c>
      <c r="E242" t="s">
        <v>29</v>
      </c>
      <c r="F242">
        <v>855860</v>
      </c>
      <c r="G242">
        <v>1.05</v>
      </c>
      <c r="H242" t="s">
        <v>29</v>
      </c>
      <c r="I242" s="5">
        <v>833859</v>
      </c>
      <c r="J242">
        <v>0</v>
      </c>
      <c r="K242" t="s">
        <v>30</v>
      </c>
      <c r="L242" t="s">
        <v>31</v>
      </c>
      <c r="M242">
        <v>22001</v>
      </c>
      <c r="N242">
        <v>0.03</v>
      </c>
      <c r="O242" s="1">
        <v>43292</v>
      </c>
      <c r="P242" s="1">
        <v>43292</v>
      </c>
      <c r="Q242" s="1">
        <v>43301</v>
      </c>
      <c r="R242" t="s">
        <v>47</v>
      </c>
      <c r="Y242" t="s">
        <v>36</v>
      </c>
      <c r="Z242" s="1">
        <v>43304</v>
      </c>
      <c r="AA242" s="1" t="s">
        <v>146</v>
      </c>
      <c r="AB242" s="4">
        <f t="shared" si="3"/>
        <v>0</v>
      </c>
    </row>
    <row r="243" spans="1:28" x14ac:dyDescent="0.25">
      <c r="A243">
        <v>524208</v>
      </c>
      <c r="B243" t="s">
        <v>26</v>
      </c>
      <c r="C243" t="s">
        <v>77</v>
      </c>
      <c r="D243" t="s">
        <v>40</v>
      </c>
      <c r="E243" t="s">
        <v>29</v>
      </c>
      <c r="F243">
        <v>0</v>
      </c>
      <c r="G243">
        <v>0</v>
      </c>
      <c r="H243" t="s">
        <v>29</v>
      </c>
      <c r="I243" s="5">
        <v>833859</v>
      </c>
      <c r="J243">
        <v>0</v>
      </c>
      <c r="K243" t="s">
        <v>38</v>
      </c>
      <c r="L243" t="s">
        <v>31</v>
      </c>
      <c r="M243">
        <v>833859</v>
      </c>
      <c r="N243">
        <v>1.02</v>
      </c>
      <c r="O243" s="1">
        <v>43292</v>
      </c>
      <c r="P243" s="1">
        <v>43292</v>
      </c>
      <c r="Q243" s="1">
        <v>43301</v>
      </c>
      <c r="R243" t="s">
        <v>47</v>
      </c>
      <c r="Y243" t="s">
        <v>36</v>
      </c>
      <c r="Z243" s="1">
        <v>43304</v>
      </c>
      <c r="AA243" s="1" t="s">
        <v>146</v>
      </c>
      <c r="AB243" s="4">
        <f t="shared" si="3"/>
        <v>0</v>
      </c>
    </row>
    <row r="244" spans="1:28" x14ac:dyDescent="0.25">
      <c r="A244">
        <v>524208</v>
      </c>
      <c r="B244" t="s">
        <v>26</v>
      </c>
      <c r="C244" t="s">
        <v>27</v>
      </c>
      <c r="D244" t="s">
        <v>28</v>
      </c>
      <c r="E244" t="s">
        <v>29</v>
      </c>
      <c r="F244">
        <v>3878535</v>
      </c>
      <c r="G244">
        <v>4.7699999999999996</v>
      </c>
      <c r="H244" t="s">
        <v>29</v>
      </c>
      <c r="I244" s="5">
        <v>478861</v>
      </c>
      <c r="J244">
        <v>0</v>
      </c>
      <c r="K244" t="s">
        <v>30</v>
      </c>
      <c r="L244" t="s">
        <v>31</v>
      </c>
      <c r="M244">
        <v>3399674</v>
      </c>
      <c r="N244">
        <v>4.18</v>
      </c>
      <c r="O244" s="1">
        <v>43285</v>
      </c>
      <c r="P244" s="1">
        <v>43285</v>
      </c>
      <c r="Q244" s="1">
        <v>43291</v>
      </c>
      <c r="R244" t="s">
        <v>47</v>
      </c>
      <c r="Y244" t="s">
        <v>36</v>
      </c>
      <c r="Z244" s="1">
        <v>43292</v>
      </c>
      <c r="AA244" s="1" t="s">
        <v>146</v>
      </c>
      <c r="AB244" s="4">
        <f t="shared" si="3"/>
        <v>0</v>
      </c>
    </row>
    <row r="245" spans="1:28" x14ac:dyDescent="0.25">
      <c r="A245">
        <v>524208</v>
      </c>
      <c r="B245" t="s">
        <v>26</v>
      </c>
      <c r="C245" t="s">
        <v>78</v>
      </c>
      <c r="D245" t="s">
        <v>40</v>
      </c>
      <c r="E245" t="s">
        <v>29</v>
      </c>
      <c r="F245">
        <v>71139</v>
      </c>
      <c r="G245">
        <v>0.09</v>
      </c>
      <c r="H245" t="s">
        <v>29</v>
      </c>
      <c r="I245" s="5">
        <v>478861</v>
      </c>
      <c r="J245">
        <v>0</v>
      </c>
      <c r="K245" t="s">
        <v>38</v>
      </c>
      <c r="L245" t="s">
        <v>31</v>
      </c>
      <c r="M245">
        <v>550000</v>
      </c>
      <c r="N245">
        <v>0.68</v>
      </c>
      <c r="O245" s="1">
        <v>43285</v>
      </c>
      <c r="P245" s="1">
        <v>43285</v>
      </c>
      <c r="Q245" s="1">
        <v>43291</v>
      </c>
      <c r="R245" t="s">
        <v>47</v>
      </c>
      <c r="Y245" t="s">
        <v>36</v>
      </c>
      <c r="Z245" s="1">
        <v>43292</v>
      </c>
      <c r="AA245" s="1" t="s">
        <v>146</v>
      </c>
      <c r="AB245" s="4">
        <f t="shared" si="3"/>
        <v>0</v>
      </c>
    </row>
    <row r="246" spans="1:28" x14ac:dyDescent="0.25">
      <c r="A246">
        <v>524208</v>
      </c>
      <c r="B246" t="s">
        <v>26</v>
      </c>
      <c r="C246" t="s">
        <v>27</v>
      </c>
      <c r="D246" t="s">
        <v>28</v>
      </c>
      <c r="E246" t="s">
        <v>29</v>
      </c>
      <c r="F246">
        <v>3879785</v>
      </c>
      <c r="G246">
        <v>4.7699999999999996</v>
      </c>
      <c r="H246" t="s">
        <v>29</v>
      </c>
      <c r="I246" s="5">
        <v>1250</v>
      </c>
      <c r="J246">
        <v>0</v>
      </c>
      <c r="K246" t="s">
        <v>30</v>
      </c>
      <c r="L246" t="s">
        <v>31</v>
      </c>
      <c r="M246">
        <v>3878535</v>
      </c>
      <c r="N246">
        <v>4.7699999999999996</v>
      </c>
      <c r="O246" s="1">
        <v>43283</v>
      </c>
      <c r="P246" s="1">
        <v>43283</v>
      </c>
      <c r="Q246" s="1">
        <v>43285</v>
      </c>
      <c r="R246" t="s">
        <v>71</v>
      </c>
      <c r="Y246" t="s">
        <v>36</v>
      </c>
      <c r="Z246" s="1">
        <v>43286</v>
      </c>
      <c r="AA246" s="1" t="s">
        <v>146</v>
      </c>
      <c r="AB246" s="4">
        <f t="shared" si="3"/>
        <v>0</v>
      </c>
    </row>
    <row r="247" spans="1:28" x14ac:dyDescent="0.25">
      <c r="A247">
        <v>524208</v>
      </c>
      <c r="B247" t="s">
        <v>26</v>
      </c>
      <c r="C247" t="s">
        <v>27</v>
      </c>
      <c r="D247" t="s">
        <v>28</v>
      </c>
      <c r="E247" t="s">
        <v>29</v>
      </c>
      <c r="F247">
        <v>3881385</v>
      </c>
      <c r="G247">
        <v>4.7699999999999996</v>
      </c>
      <c r="H247" t="s">
        <v>29</v>
      </c>
      <c r="I247" s="5">
        <v>1600</v>
      </c>
      <c r="J247">
        <v>0</v>
      </c>
      <c r="K247" t="s">
        <v>30</v>
      </c>
      <c r="L247" t="s">
        <v>31</v>
      </c>
      <c r="M247">
        <v>3879785</v>
      </c>
      <c r="N247">
        <v>4.7699999999999996</v>
      </c>
      <c r="O247" s="1">
        <v>43269</v>
      </c>
      <c r="P247" s="1">
        <v>43269</v>
      </c>
      <c r="Q247" s="1">
        <v>43278</v>
      </c>
      <c r="R247" t="s">
        <v>47</v>
      </c>
      <c r="Y247" t="s">
        <v>36</v>
      </c>
      <c r="Z247" s="1">
        <v>43279</v>
      </c>
      <c r="AA247" s="1" t="s">
        <v>146</v>
      </c>
      <c r="AB247" s="4">
        <f t="shared" si="3"/>
        <v>0</v>
      </c>
    </row>
    <row r="248" spans="1:28" x14ac:dyDescent="0.25">
      <c r="A248">
        <v>524208</v>
      </c>
      <c r="B248" t="s">
        <v>26</v>
      </c>
      <c r="C248" t="s">
        <v>62</v>
      </c>
      <c r="D248" t="s">
        <v>79</v>
      </c>
      <c r="E248" t="s">
        <v>29</v>
      </c>
      <c r="F248">
        <v>34511</v>
      </c>
      <c r="G248">
        <v>0.04</v>
      </c>
      <c r="H248" t="s">
        <v>29</v>
      </c>
      <c r="I248" s="5">
        <v>1000</v>
      </c>
      <c r="J248">
        <v>1201841</v>
      </c>
      <c r="K248" t="s">
        <v>30</v>
      </c>
      <c r="L248" t="s">
        <v>31</v>
      </c>
      <c r="M248">
        <v>33511</v>
      </c>
      <c r="N248">
        <v>0.04</v>
      </c>
      <c r="O248" s="1">
        <v>43272</v>
      </c>
      <c r="P248" s="1">
        <v>43272</v>
      </c>
      <c r="Q248" s="1">
        <v>43277</v>
      </c>
      <c r="R248" t="s">
        <v>32</v>
      </c>
      <c r="Y248" t="s">
        <v>33</v>
      </c>
      <c r="Z248" s="1">
        <v>43278</v>
      </c>
      <c r="AA248" s="1" t="s">
        <v>146</v>
      </c>
      <c r="AB248" s="4">
        <f t="shared" si="3"/>
        <v>1201.8409999999999</v>
      </c>
    </row>
    <row r="249" spans="1:28" x14ac:dyDescent="0.25">
      <c r="A249">
        <v>524208</v>
      </c>
      <c r="B249" t="s">
        <v>26</v>
      </c>
      <c r="C249" t="s">
        <v>61</v>
      </c>
      <c r="D249" t="s">
        <v>80</v>
      </c>
      <c r="E249" t="s">
        <v>29</v>
      </c>
      <c r="F249">
        <v>9295</v>
      </c>
      <c r="G249">
        <v>0.01</v>
      </c>
      <c r="H249" t="s">
        <v>29</v>
      </c>
      <c r="I249" s="5">
        <v>200</v>
      </c>
      <c r="J249">
        <v>268990</v>
      </c>
      <c r="K249" t="s">
        <v>30</v>
      </c>
      <c r="L249" t="s">
        <v>31</v>
      </c>
      <c r="M249">
        <v>9095</v>
      </c>
      <c r="N249">
        <v>0.01</v>
      </c>
      <c r="O249" s="1">
        <v>43220</v>
      </c>
      <c r="P249" s="1">
        <v>43220</v>
      </c>
      <c r="Q249" s="1">
        <v>43269</v>
      </c>
      <c r="R249" t="s">
        <v>32</v>
      </c>
      <c r="Y249" t="s">
        <v>33</v>
      </c>
      <c r="Z249" s="1">
        <v>43270</v>
      </c>
      <c r="AA249" s="1" t="s">
        <v>146</v>
      </c>
      <c r="AB249" s="4">
        <f t="shared" si="3"/>
        <v>1344.95</v>
      </c>
    </row>
    <row r="250" spans="1:28" x14ac:dyDescent="0.25">
      <c r="A250">
        <v>524208</v>
      </c>
      <c r="B250" t="s">
        <v>26</v>
      </c>
      <c r="C250" t="s">
        <v>61</v>
      </c>
      <c r="D250" t="s">
        <v>80</v>
      </c>
      <c r="E250" t="s">
        <v>29</v>
      </c>
      <c r="F250">
        <v>9095</v>
      </c>
      <c r="G250">
        <v>0.01</v>
      </c>
      <c r="H250" t="s">
        <v>29</v>
      </c>
      <c r="I250" s="5">
        <v>200</v>
      </c>
      <c r="J250">
        <v>244000</v>
      </c>
      <c r="K250" t="s">
        <v>30</v>
      </c>
      <c r="L250" t="s">
        <v>31</v>
      </c>
      <c r="M250">
        <v>8895</v>
      </c>
      <c r="N250">
        <v>0.01</v>
      </c>
      <c r="O250" s="1">
        <v>43264</v>
      </c>
      <c r="P250" s="1">
        <v>43264</v>
      </c>
      <c r="Q250" s="1">
        <v>43269</v>
      </c>
      <c r="R250" t="s">
        <v>32</v>
      </c>
      <c r="Y250" t="s">
        <v>33</v>
      </c>
      <c r="Z250" s="1">
        <v>43270</v>
      </c>
      <c r="AA250" s="1" t="s">
        <v>146</v>
      </c>
      <c r="AB250" s="4">
        <f t="shared" si="3"/>
        <v>1220</v>
      </c>
    </row>
    <row r="251" spans="1:28" x14ac:dyDescent="0.25">
      <c r="A251">
        <v>524208</v>
      </c>
      <c r="B251" t="s">
        <v>26</v>
      </c>
      <c r="C251" t="s">
        <v>61</v>
      </c>
      <c r="D251" t="s">
        <v>80</v>
      </c>
      <c r="E251" t="s">
        <v>29</v>
      </c>
      <c r="F251">
        <v>8895</v>
      </c>
      <c r="G251">
        <v>0.01</v>
      </c>
      <c r="H251" t="s">
        <v>29</v>
      </c>
      <c r="I251" s="5">
        <v>200</v>
      </c>
      <c r="J251">
        <v>248000</v>
      </c>
      <c r="K251" t="s">
        <v>30</v>
      </c>
      <c r="L251" t="s">
        <v>31</v>
      </c>
      <c r="M251">
        <v>8695</v>
      </c>
      <c r="N251">
        <v>0.01</v>
      </c>
      <c r="O251" s="1">
        <v>43265</v>
      </c>
      <c r="P251" s="1">
        <v>43265</v>
      </c>
      <c r="Q251" s="1">
        <v>43269</v>
      </c>
      <c r="R251" t="s">
        <v>32</v>
      </c>
      <c r="Y251" t="s">
        <v>33</v>
      </c>
      <c r="Z251" s="1">
        <v>43270</v>
      </c>
      <c r="AA251" s="1" t="s">
        <v>146</v>
      </c>
      <c r="AB251" s="4">
        <f t="shared" si="3"/>
        <v>1240</v>
      </c>
    </row>
    <row r="252" spans="1:28" x14ac:dyDescent="0.25">
      <c r="A252">
        <v>524208</v>
      </c>
      <c r="B252" t="s">
        <v>26</v>
      </c>
      <c r="C252" t="s">
        <v>61</v>
      </c>
      <c r="D252" t="s">
        <v>80</v>
      </c>
      <c r="E252" t="s">
        <v>29</v>
      </c>
      <c r="F252">
        <v>8695</v>
      </c>
      <c r="G252">
        <v>0.01</v>
      </c>
      <c r="H252" t="s">
        <v>29</v>
      </c>
      <c r="I252" s="5">
        <v>100</v>
      </c>
      <c r="J252">
        <v>126000</v>
      </c>
      <c r="K252" t="s">
        <v>30</v>
      </c>
      <c r="L252" t="s">
        <v>31</v>
      </c>
      <c r="M252">
        <v>8595</v>
      </c>
      <c r="N252">
        <v>0.01</v>
      </c>
      <c r="O252" s="1">
        <v>43266</v>
      </c>
      <c r="P252" s="1">
        <v>43266</v>
      </c>
      <c r="Q252" s="1">
        <v>43269</v>
      </c>
      <c r="R252" t="s">
        <v>32</v>
      </c>
      <c r="Y252" t="s">
        <v>33</v>
      </c>
      <c r="Z252" s="1">
        <v>43270</v>
      </c>
      <c r="AA252" s="1" t="s">
        <v>146</v>
      </c>
      <c r="AB252" s="4">
        <f t="shared" si="3"/>
        <v>1260</v>
      </c>
    </row>
    <row r="253" spans="1:28" x14ac:dyDescent="0.25">
      <c r="A253">
        <v>524208</v>
      </c>
      <c r="B253" t="s">
        <v>26</v>
      </c>
      <c r="C253" t="s">
        <v>60</v>
      </c>
      <c r="D253" t="s">
        <v>80</v>
      </c>
      <c r="E253" t="s">
        <v>29</v>
      </c>
      <c r="F253">
        <v>2199277</v>
      </c>
      <c r="G253">
        <v>2.71</v>
      </c>
      <c r="H253" t="s">
        <v>29</v>
      </c>
      <c r="I253" s="5">
        <v>75000</v>
      </c>
      <c r="J253">
        <v>0</v>
      </c>
      <c r="K253" t="s">
        <v>30</v>
      </c>
      <c r="L253" t="s">
        <v>31</v>
      </c>
      <c r="M253">
        <v>2124277</v>
      </c>
      <c r="N253">
        <v>2.61</v>
      </c>
      <c r="O253" s="1">
        <v>43264</v>
      </c>
      <c r="P253" s="1">
        <v>43264</v>
      </c>
      <c r="Q253" s="1">
        <v>43269</v>
      </c>
      <c r="R253" t="s">
        <v>47</v>
      </c>
      <c r="Y253" t="s">
        <v>36</v>
      </c>
      <c r="Z253" s="1">
        <v>43270</v>
      </c>
      <c r="AA253" s="1" t="s">
        <v>146</v>
      </c>
      <c r="AB253" s="4">
        <f t="shared" si="3"/>
        <v>0</v>
      </c>
    </row>
    <row r="254" spans="1:28" x14ac:dyDescent="0.25">
      <c r="A254">
        <v>524208</v>
      </c>
      <c r="B254" t="s">
        <v>26</v>
      </c>
      <c r="C254" t="s">
        <v>27</v>
      </c>
      <c r="D254" t="s">
        <v>28</v>
      </c>
      <c r="E254" t="s">
        <v>29</v>
      </c>
      <c r="F254">
        <v>3882687</v>
      </c>
      <c r="G254">
        <v>4.78</v>
      </c>
      <c r="H254" t="s">
        <v>29</v>
      </c>
      <c r="I254" s="5">
        <v>1302</v>
      </c>
      <c r="J254">
        <v>1678667</v>
      </c>
      <c r="K254" t="s">
        <v>30</v>
      </c>
      <c r="L254" t="s">
        <v>31</v>
      </c>
      <c r="M254">
        <v>3881385</v>
      </c>
      <c r="N254">
        <v>4.7699999999999996</v>
      </c>
      <c r="O254" s="1">
        <v>43266</v>
      </c>
      <c r="P254" s="1">
        <v>43266</v>
      </c>
      <c r="Q254" s="1">
        <v>43269</v>
      </c>
      <c r="R254" t="s">
        <v>32</v>
      </c>
      <c r="Y254" t="s">
        <v>33</v>
      </c>
      <c r="Z254" s="1">
        <v>43270</v>
      </c>
      <c r="AA254" s="1" t="s">
        <v>146</v>
      </c>
      <c r="AB254" s="4">
        <f t="shared" si="3"/>
        <v>1289.2987711213518</v>
      </c>
    </row>
    <row r="255" spans="1:28" x14ac:dyDescent="0.25">
      <c r="A255">
        <v>524208</v>
      </c>
      <c r="B255" t="s">
        <v>26</v>
      </c>
      <c r="C255" t="s">
        <v>42</v>
      </c>
      <c r="D255" t="s">
        <v>80</v>
      </c>
      <c r="E255" t="s">
        <v>29</v>
      </c>
      <c r="F255">
        <v>3514334</v>
      </c>
      <c r="G255">
        <v>4.32</v>
      </c>
      <c r="H255" t="s">
        <v>29</v>
      </c>
      <c r="I255" s="5">
        <v>12500</v>
      </c>
      <c r="J255">
        <v>0</v>
      </c>
      <c r="K255" t="s">
        <v>30</v>
      </c>
      <c r="L255" t="s">
        <v>31</v>
      </c>
      <c r="M255">
        <v>3501834</v>
      </c>
      <c r="N255">
        <v>4.3099999999999996</v>
      </c>
      <c r="O255" s="1">
        <v>43220</v>
      </c>
      <c r="P255" s="1">
        <v>43220</v>
      </c>
      <c r="Q255" s="1">
        <v>43231</v>
      </c>
      <c r="R255" t="s">
        <v>47</v>
      </c>
      <c r="Y255" t="s">
        <v>36</v>
      </c>
      <c r="Z255" s="1">
        <v>43236</v>
      </c>
      <c r="AA255" s="1" t="s">
        <v>146</v>
      </c>
      <c r="AB255" s="4">
        <f t="shared" si="3"/>
        <v>0</v>
      </c>
    </row>
    <row r="256" spans="1:28" x14ac:dyDescent="0.25">
      <c r="A256">
        <v>524208</v>
      </c>
      <c r="B256" t="s">
        <v>26</v>
      </c>
      <c r="C256" t="s">
        <v>27</v>
      </c>
      <c r="D256" t="s">
        <v>28</v>
      </c>
      <c r="E256" t="s">
        <v>29</v>
      </c>
      <c r="F256">
        <v>3890937</v>
      </c>
      <c r="G256">
        <v>4.79</v>
      </c>
      <c r="H256" t="s">
        <v>29</v>
      </c>
      <c r="I256" s="5">
        <v>1000</v>
      </c>
      <c r="J256">
        <v>1323198</v>
      </c>
      <c r="K256" t="s">
        <v>30</v>
      </c>
      <c r="L256" t="s">
        <v>31</v>
      </c>
      <c r="M256">
        <v>3889937</v>
      </c>
      <c r="N256">
        <v>4.79</v>
      </c>
      <c r="O256" s="1">
        <v>43215</v>
      </c>
      <c r="P256" s="1">
        <v>43215</v>
      </c>
      <c r="Q256" s="1">
        <v>43222</v>
      </c>
      <c r="R256" t="s">
        <v>32</v>
      </c>
      <c r="Y256" t="s">
        <v>33</v>
      </c>
      <c r="Z256" s="1">
        <v>43222</v>
      </c>
      <c r="AA256" s="1" t="s">
        <v>146</v>
      </c>
      <c r="AB256" s="4">
        <f t="shared" si="3"/>
        <v>1323.1980000000001</v>
      </c>
    </row>
    <row r="257" spans="1:28" x14ac:dyDescent="0.25">
      <c r="A257">
        <v>524208</v>
      </c>
      <c r="B257" t="s">
        <v>26</v>
      </c>
      <c r="C257" t="s">
        <v>27</v>
      </c>
      <c r="D257" t="s">
        <v>28</v>
      </c>
      <c r="E257" t="s">
        <v>29</v>
      </c>
      <c r="F257">
        <v>3889937</v>
      </c>
      <c r="G257">
        <v>4.79</v>
      </c>
      <c r="H257" t="s">
        <v>29</v>
      </c>
      <c r="I257" s="5">
        <v>250</v>
      </c>
      <c r="J257">
        <v>329835</v>
      </c>
      <c r="K257" t="s">
        <v>30</v>
      </c>
      <c r="L257" t="s">
        <v>31</v>
      </c>
      <c r="M257">
        <v>3889687</v>
      </c>
      <c r="N257">
        <v>4.78</v>
      </c>
      <c r="O257" s="1">
        <v>43216</v>
      </c>
      <c r="P257" s="1">
        <v>43216</v>
      </c>
      <c r="Q257" s="1">
        <v>43222</v>
      </c>
      <c r="R257" t="s">
        <v>32</v>
      </c>
      <c r="Y257" t="s">
        <v>33</v>
      </c>
      <c r="Z257" s="1">
        <v>43222</v>
      </c>
      <c r="AA257" s="1" t="s">
        <v>146</v>
      </c>
      <c r="AB257" s="4">
        <f t="shared" si="3"/>
        <v>1319.34</v>
      </c>
    </row>
    <row r="258" spans="1:28" x14ac:dyDescent="0.25">
      <c r="A258">
        <v>524208</v>
      </c>
      <c r="B258" t="s">
        <v>26</v>
      </c>
      <c r="C258" t="s">
        <v>27</v>
      </c>
      <c r="D258" t="s">
        <v>28</v>
      </c>
      <c r="E258" t="s">
        <v>29</v>
      </c>
      <c r="F258">
        <v>3889687</v>
      </c>
      <c r="G258">
        <v>4.78</v>
      </c>
      <c r="H258" t="s">
        <v>29</v>
      </c>
      <c r="I258" s="5">
        <v>2500</v>
      </c>
      <c r="J258">
        <v>3304227</v>
      </c>
      <c r="K258" t="s">
        <v>30</v>
      </c>
      <c r="L258" t="s">
        <v>31</v>
      </c>
      <c r="M258">
        <v>3887187</v>
      </c>
      <c r="N258">
        <v>4.78</v>
      </c>
      <c r="O258" s="1">
        <v>43217</v>
      </c>
      <c r="P258" s="1">
        <v>43217</v>
      </c>
      <c r="Q258" s="1">
        <v>43222</v>
      </c>
      <c r="R258" t="s">
        <v>32</v>
      </c>
      <c r="Y258" t="s">
        <v>33</v>
      </c>
      <c r="Z258" s="1">
        <v>43222</v>
      </c>
      <c r="AA258" s="1" t="s">
        <v>146</v>
      </c>
      <c r="AB258" s="4">
        <f t="shared" si="3"/>
        <v>1321.6908000000001</v>
      </c>
    </row>
    <row r="259" spans="1:28" x14ac:dyDescent="0.25">
      <c r="A259">
        <v>524208</v>
      </c>
      <c r="B259" t="s">
        <v>26</v>
      </c>
      <c r="C259" t="s">
        <v>27</v>
      </c>
      <c r="D259" t="s">
        <v>28</v>
      </c>
      <c r="E259" t="s">
        <v>29</v>
      </c>
      <c r="F259">
        <v>3887187</v>
      </c>
      <c r="G259">
        <v>4.78</v>
      </c>
      <c r="H259" t="s">
        <v>29</v>
      </c>
      <c r="I259" s="5">
        <v>4500</v>
      </c>
      <c r="J259">
        <v>6010608</v>
      </c>
      <c r="K259" t="s">
        <v>30</v>
      </c>
      <c r="L259" t="s">
        <v>31</v>
      </c>
      <c r="M259">
        <v>3882687</v>
      </c>
      <c r="N259">
        <v>4.78</v>
      </c>
      <c r="O259" s="1">
        <v>43220</v>
      </c>
      <c r="P259" s="1">
        <v>43220</v>
      </c>
      <c r="Q259" s="1">
        <v>43222</v>
      </c>
      <c r="R259" t="s">
        <v>32</v>
      </c>
      <c r="Y259" t="s">
        <v>33</v>
      </c>
      <c r="Z259" s="1">
        <v>43222</v>
      </c>
      <c r="AA259" s="1" t="s">
        <v>146</v>
      </c>
      <c r="AB259" s="4">
        <f t="shared" ref="AB259:AB322" si="4">J259/I259</f>
        <v>1335.6906666666666</v>
      </c>
    </row>
    <row r="260" spans="1:28" x14ac:dyDescent="0.25">
      <c r="A260">
        <v>524208</v>
      </c>
      <c r="B260" t="s">
        <v>26</v>
      </c>
      <c r="C260" t="s">
        <v>27</v>
      </c>
      <c r="D260" t="s">
        <v>28</v>
      </c>
      <c r="E260" t="s">
        <v>29</v>
      </c>
      <c r="F260">
        <v>3898937</v>
      </c>
      <c r="G260">
        <v>4.8</v>
      </c>
      <c r="H260" t="s">
        <v>29</v>
      </c>
      <c r="I260" s="5">
        <v>4000</v>
      </c>
      <c r="J260">
        <v>5301685</v>
      </c>
      <c r="K260" t="s">
        <v>30</v>
      </c>
      <c r="L260" t="s">
        <v>31</v>
      </c>
      <c r="M260">
        <v>3894937</v>
      </c>
      <c r="N260">
        <v>4.79</v>
      </c>
      <c r="O260" s="1">
        <v>43213</v>
      </c>
      <c r="P260" s="1">
        <v>43213</v>
      </c>
      <c r="Q260" s="1">
        <v>43215</v>
      </c>
      <c r="R260" t="s">
        <v>32</v>
      </c>
      <c r="Y260" t="s">
        <v>33</v>
      </c>
      <c r="Z260" s="1">
        <v>43216</v>
      </c>
      <c r="AA260" s="1" t="s">
        <v>146</v>
      </c>
      <c r="AB260" s="4">
        <f t="shared" si="4"/>
        <v>1325.4212500000001</v>
      </c>
    </row>
    <row r="261" spans="1:28" x14ac:dyDescent="0.25">
      <c r="A261">
        <v>524208</v>
      </c>
      <c r="B261" t="s">
        <v>26</v>
      </c>
      <c r="C261" t="s">
        <v>27</v>
      </c>
      <c r="D261" t="s">
        <v>28</v>
      </c>
      <c r="E261" t="s">
        <v>29</v>
      </c>
      <c r="F261">
        <v>3894937</v>
      </c>
      <c r="G261">
        <v>4.79</v>
      </c>
      <c r="H261" t="s">
        <v>29</v>
      </c>
      <c r="I261" s="5">
        <v>4000</v>
      </c>
      <c r="J261">
        <v>5282109</v>
      </c>
      <c r="K261" t="s">
        <v>30</v>
      </c>
      <c r="L261" t="s">
        <v>31</v>
      </c>
      <c r="M261">
        <v>3890937</v>
      </c>
      <c r="N261">
        <v>4.79</v>
      </c>
      <c r="O261" s="1">
        <v>43214</v>
      </c>
      <c r="P261" s="1">
        <v>43214</v>
      </c>
      <c r="Q261" s="1">
        <v>43215</v>
      </c>
      <c r="R261" t="s">
        <v>32</v>
      </c>
      <c r="Y261" t="s">
        <v>33</v>
      </c>
      <c r="Z261" s="1">
        <v>43216</v>
      </c>
      <c r="AA261" s="1" t="s">
        <v>146</v>
      </c>
      <c r="AB261" s="4">
        <f t="shared" si="4"/>
        <v>1320.5272500000001</v>
      </c>
    </row>
    <row r="262" spans="1:28" x14ac:dyDescent="0.25">
      <c r="A262">
        <v>524208</v>
      </c>
      <c r="B262" t="s">
        <v>26</v>
      </c>
      <c r="C262" t="s">
        <v>27</v>
      </c>
      <c r="D262" t="s">
        <v>28</v>
      </c>
      <c r="E262" t="s">
        <v>29</v>
      </c>
      <c r="F262">
        <v>3910937</v>
      </c>
      <c r="G262">
        <v>4.8099999999999996</v>
      </c>
      <c r="H262" t="s">
        <v>29</v>
      </c>
      <c r="I262" s="5">
        <v>4000</v>
      </c>
      <c r="J262">
        <v>5911041</v>
      </c>
      <c r="K262" t="s">
        <v>30</v>
      </c>
      <c r="L262" t="s">
        <v>31</v>
      </c>
      <c r="M262">
        <v>3906937</v>
      </c>
      <c r="N262">
        <v>4.8099999999999996</v>
      </c>
      <c r="O262" s="1">
        <v>43206</v>
      </c>
      <c r="P262" s="1">
        <v>43206</v>
      </c>
      <c r="Q262" s="1">
        <v>43208</v>
      </c>
      <c r="R262" t="s">
        <v>32</v>
      </c>
      <c r="Y262" t="s">
        <v>33</v>
      </c>
      <c r="Z262" s="1">
        <v>43209</v>
      </c>
      <c r="AA262" s="1" t="s">
        <v>146</v>
      </c>
      <c r="AB262" s="4">
        <f t="shared" si="4"/>
        <v>1477.76025</v>
      </c>
    </row>
    <row r="263" spans="1:28" x14ac:dyDescent="0.25">
      <c r="A263">
        <v>524208</v>
      </c>
      <c r="B263" t="s">
        <v>26</v>
      </c>
      <c r="C263" t="s">
        <v>27</v>
      </c>
      <c r="D263" t="s">
        <v>28</v>
      </c>
      <c r="E263" t="s">
        <v>29</v>
      </c>
      <c r="F263">
        <v>3906937</v>
      </c>
      <c r="G263">
        <v>4.8099999999999996</v>
      </c>
      <c r="H263" t="s">
        <v>29</v>
      </c>
      <c r="I263" s="5">
        <v>3500</v>
      </c>
      <c r="J263">
        <v>4525427</v>
      </c>
      <c r="K263" t="s">
        <v>30</v>
      </c>
      <c r="L263" t="s">
        <v>31</v>
      </c>
      <c r="M263">
        <v>3903437</v>
      </c>
      <c r="N263">
        <v>4.8</v>
      </c>
      <c r="O263" s="1">
        <v>43207</v>
      </c>
      <c r="P263" s="1">
        <v>43207</v>
      </c>
      <c r="Q263" s="1">
        <v>43208</v>
      </c>
      <c r="R263" t="s">
        <v>32</v>
      </c>
      <c r="Y263" t="s">
        <v>33</v>
      </c>
      <c r="Z263" s="1">
        <v>43209</v>
      </c>
      <c r="AA263" s="1" t="s">
        <v>146</v>
      </c>
      <c r="AB263" s="4">
        <f t="shared" si="4"/>
        <v>1292.979142857143</v>
      </c>
    </row>
    <row r="264" spans="1:28" x14ac:dyDescent="0.25">
      <c r="A264">
        <v>524208</v>
      </c>
      <c r="B264" t="s">
        <v>26</v>
      </c>
      <c r="C264" t="s">
        <v>27</v>
      </c>
      <c r="D264" t="s">
        <v>28</v>
      </c>
      <c r="E264" t="s">
        <v>29</v>
      </c>
      <c r="F264">
        <v>3903437</v>
      </c>
      <c r="G264">
        <v>4.8</v>
      </c>
      <c r="H264" t="s">
        <v>29</v>
      </c>
      <c r="I264" s="5">
        <v>4500</v>
      </c>
      <c r="J264">
        <v>5937962</v>
      </c>
      <c r="K264" t="s">
        <v>30</v>
      </c>
      <c r="L264" t="s">
        <v>31</v>
      </c>
      <c r="M264">
        <v>3898937</v>
      </c>
      <c r="N264">
        <v>4.8</v>
      </c>
      <c r="O264" s="1">
        <v>43208</v>
      </c>
      <c r="P264" s="1">
        <v>43208</v>
      </c>
      <c r="Q264" s="1">
        <v>43209</v>
      </c>
      <c r="R264" t="s">
        <v>32</v>
      </c>
      <c r="Y264" t="s">
        <v>33</v>
      </c>
      <c r="Z264" s="1">
        <v>43209</v>
      </c>
      <c r="AA264" s="1" t="s">
        <v>146</v>
      </c>
      <c r="AB264" s="4">
        <f t="shared" si="4"/>
        <v>1319.547111111111</v>
      </c>
    </row>
    <row r="265" spans="1:28" x14ac:dyDescent="0.25">
      <c r="A265">
        <v>524208</v>
      </c>
      <c r="B265" t="s">
        <v>26</v>
      </c>
      <c r="C265" t="s">
        <v>41</v>
      </c>
      <c r="D265" t="s">
        <v>80</v>
      </c>
      <c r="E265" t="s">
        <v>29</v>
      </c>
      <c r="F265">
        <v>493294</v>
      </c>
      <c r="G265">
        <v>0.61</v>
      </c>
      <c r="H265" t="s">
        <v>29</v>
      </c>
      <c r="I265" s="5">
        <v>1200</v>
      </c>
      <c r="J265">
        <v>0</v>
      </c>
      <c r="K265" t="s">
        <v>38</v>
      </c>
      <c r="L265" t="s">
        <v>31</v>
      </c>
      <c r="M265">
        <v>494494</v>
      </c>
      <c r="N265">
        <v>0.61</v>
      </c>
      <c r="O265" s="1">
        <v>43199</v>
      </c>
      <c r="P265" s="1">
        <v>43199</v>
      </c>
      <c r="Q265" s="1">
        <v>43208</v>
      </c>
      <c r="R265" t="s">
        <v>35</v>
      </c>
      <c r="Y265" t="s">
        <v>36</v>
      </c>
      <c r="Z265" s="1">
        <v>43209</v>
      </c>
      <c r="AA265" s="1" t="s">
        <v>146</v>
      </c>
      <c r="AB265" s="4">
        <f t="shared" si="4"/>
        <v>0</v>
      </c>
    </row>
    <row r="266" spans="1:28" x14ac:dyDescent="0.25">
      <c r="A266">
        <v>524208</v>
      </c>
      <c r="B266" t="s">
        <v>26</v>
      </c>
      <c r="C266" t="s">
        <v>61</v>
      </c>
      <c r="D266" t="s">
        <v>80</v>
      </c>
      <c r="E266" t="s">
        <v>29</v>
      </c>
      <c r="F266">
        <v>11225</v>
      </c>
      <c r="G266">
        <v>0.01</v>
      </c>
      <c r="H266" t="s">
        <v>29</v>
      </c>
      <c r="I266" s="5">
        <v>700</v>
      </c>
      <c r="J266">
        <v>837564</v>
      </c>
      <c r="K266" t="s">
        <v>30</v>
      </c>
      <c r="L266" t="s">
        <v>31</v>
      </c>
      <c r="M266">
        <v>10525</v>
      </c>
      <c r="N266">
        <v>0.01</v>
      </c>
      <c r="O266" s="1">
        <v>43201</v>
      </c>
      <c r="P266" s="1">
        <v>43201</v>
      </c>
      <c r="Q266" s="1">
        <v>43208</v>
      </c>
      <c r="R266" t="s">
        <v>32</v>
      </c>
      <c r="Y266" t="s">
        <v>33</v>
      </c>
      <c r="Z266" s="1">
        <v>43208</v>
      </c>
      <c r="AA266" s="1" t="s">
        <v>146</v>
      </c>
      <c r="AB266" s="4">
        <f t="shared" si="4"/>
        <v>1196.52</v>
      </c>
    </row>
    <row r="267" spans="1:28" x14ac:dyDescent="0.25">
      <c r="A267">
        <v>524208</v>
      </c>
      <c r="B267" t="s">
        <v>26</v>
      </c>
      <c r="C267" t="s">
        <v>61</v>
      </c>
      <c r="D267" t="s">
        <v>80</v>
      </c>
      <c r="E267" t="s">
        <v>29</v>
      </c>
      <c r="F267">
        <v>10525</v>
      </c>
      <c r="G267">
        <v>0.01</v>
      </c>
      <c r="H267" t="s">
        <v>29</v>
      </c>
      <c r="I267" s="5">
        <v>200</v>
      </c>
      <c r="J267">
        <v>248801</v>
      </c>
      <c r="K267" t="s">
        <v>30</v>
      </c>
      <c r="L267" t="s">
        <v>31</v>
      </c>
      <c r="M267">
        <v>10325</v>
      </c>
      <c r="N267">
        <v>0.01</v>
      </c>
      <c r="O267" s="1">
        <v>43202</v>
      </c>
      <c r="P267" s="1">
        <v>43202</v>
      </c>
      <c r="Q267" s="1">
        <v>43208</v>
      </c>
      <c r="R267" t="s">
        <v>32</v>
      </c>
      <c r="Y267" t="s">
        <v>33</v>
      </c>
      <c r="Z267" s="1">
        <v>43208</v>
      </c>
      <c r="AA267" s="1" t="s">
        <v>146</v>
      </c>
      <c r="AB267" s="4">
        <f t="shared" si="4"/>
        <v>1244.0050000000001</v>
      </c>
    </row>
    <row r="268" spans="1:28" x14ac:dyDescent="0.25">
      <c r="A268">
        <v>524208</v>
      </c>
      <c r="B268" t="s">
        <v>26</v>
      </c>
      <c r="C268" t="s">
        <v>61</v>
      </c>
      <c r="D268" t="s">
        <v>80</v>
      </c>
      <c r="E268" t="s">
        <v>29</v>
      </c>
      <c r="F268">
        <v>10325</v>
      </c>
      <c r="G268">
        <v>0.01</v>
      </c>
      <c r="H268" t="s">
        <v>29</v>
      </c>
      <c r="I268" s="5">
        <v>400</v>
      </c>
      <c r="J268">
        <v>506044</v>
      </c>
      <c r="K268" t="s">
        <v>30</v>
      </c>
      <c r="L268" t="s">
        <v>31</v>
      </c>
      <c r="M268">
        <v>9925</v>
      </c>
      <c r="N268">
        <v>0.01</v>
      </c>
      <c r="O268" s="1">
        <v>43206</v>
      </c>
      <c r="P268" s="1">
        <v>43206</v>
      </c>
      <c r="Q268" s="1">
        <v>43208</v>
      </c>
      <c r="R268" t="s">
        <v>32</v>
      </c>
      <c r="Y268" t="s">
        <v>33</v>
      </c>
      <c r="Z268" s="1">
        <v>43208</v>
      </c>
      <c r="AA268" s="1" t="s">
        <v>146</v>
      </c>
      <c r="AB268" s="4">
        <f t="shared" si="4"/>
        <v>1265.1099999999999</v>
      </c>
    </row>
    <row r="269" spans="1:28" x14ac:dyDescent="0.25">
      <c r="A269">
        <v>524208</v>
      </c>
      <c r="B269" t="s">
        <v>26</v>
      </c>
      <c r="C269" t="s">
        <v>61</v>
      </c>
      <c r="D269" t="s">
        <v>80</v>
      </c>
      <c r="E269" t="s">
        <v>29</v>
      </c>
      <c r="F269">
        <v>9925</v>
      </c>
      <c r="G269">
        <v>0.01</v>
      </c>
      <c r="H269" t="s">
        <v>29</v>
      </c>
      <c r="I269" s="5">
        <v>630</v>
      </c>
      <c r="J269">
        <v>818908</v>
      </c>
      <c r="K269" t="s">
        <v>30</v>
      </c>
      <c r="L269" t="s">
        <v>31</v>
      </c>
      <c r="M269">
        <v>9295</v>
      </c>
      <c r="N269">
        <v>0.01</v>
      </c>
      <c r="O269" s="1">
        <v>43207</v>
      </c>
      <c r="P269" s="1">
        <v>43207</v>
      </c>
      <c r="Q269" s="1">
        <v>43208</v>
      </c>
      <c r="R269" t="s">
        <v>32</v>
      </c>
      <c r="Y269" t="s">
        <v>33</v>
      </c>
      <c r="Z269" s="1">
        <v>43208</v>
      </c>
      <c r="AA269" s="1" t="s">
        <v>146</v>
      </c>
      <c r="AB269" s="4">
        <f t="shared" si="4"/>
        <v>1299.8539682539683</v>
      </c>
    </row>
    <row r="270" spans="1:28" x14ac:dyDescent="0.25">
      <c r="A270">
        <v>524208</v>
      </c>
      <c r="B270" t="s">
        <v>26</v>
      </c>
      <c r="C270" t="s">
        <v>27</v>
      </c>
      <c r="D270" t="s">
        <v>28</v>
      </c>
      <c r="E270" t="s">
        <v>29</v>
      </c>
      <c r="F270">
        <v>3916258</v>
      </c>
      <c r="G270">
        <v>4.82</v>
      </c>
      <c r="H270" t="s">
        <v>29</v>
      </c>
      <c r="I270" s="5">
        <v>4000</v>
      </c>
      <c r="J270">
        <v>4953967</v>
      </c>
      <c r="K270" t="s">
        <v>30</v>
      </c>
      <c r="L270" t="s">
        <v>31</v>
      </c>
      <c r="M270">
        <v>3912258</v>
      </c>
      <c r="N270">
        <v>4.8099999999999996</v>
      </c>
      <c r="O270" s="1">
        <v>43202</v>
      </c>
      <c r="P270" s="1">
        <v>43202</v>
      </c>
      <c r="Q270" s="1">
        <v>43206</v>
      </c>
      <c r="R270" t="s">
        <v>32</v>
      </c>
      <c r="Y270" t="s">
        <v>33</v>
      </c>
      <c r="Z270" s="1">
        <v>43207</v>
      </c>
      <c r="AA270" s="1" t="s">
        <v>146</v>
      </c>
      <c r="AB270" s="4">
        <f t="shared" si="4"/>
        <v>1238.4917499999999</v>
      </c>
    </row>
    <row r="271" spans="1:28" x14ac:dyDescent="0.25">
      <c r="A271">
        <v>524208</v>
      </c>
      <c r="B271" t="s">
        <v>26</v>
      </c>
      <c r="C271" t="s">
        <v>27</v>
      </c>
      <c r="D271" t="s">
        <v>28</v>
      </c>
      <c r="E271" t="s">
        <v>29</v>
      </c>
      <c r="F271">
        <v>3912258</v>
      </c>
      <c r="G271">
        <v>4.8099999999999996</v>
      </c>
      <c r="H271" t="s">
        <v>29</v>
      </c>
      <c r="I271" s="5">
        <v>1321</v>
      </c>
      <c r="J271">
        <v>1636510</v>
      </c>
      <c r="K271" t="s">
        <v>30</v>
      </c>
      <c r="L271" t="s">
        <v>31</v>
      </c>
      <c r="M271">
        <v>3910937</v>
      </c>
      <c r="N271">
        <v>4.8099999999999996</v>
      </c>
      <c r="O271" s="1">
        <v>43203</v>
      </c>
      <c r="P271" s="1">
        <v>43203</v>
      </c>
      <c r="Q271" s="1">
        <v>43206</v>
      </c>
      <c r="R271" t="s">
        <v>32</v>
      </c>
      <c r="Y271" t="s">
        <v>33</v>
      </c>
      <c r="Z271" s="1">
        <v>43207</v>
      </c>
      <c r="AA271" s="1" t="s">
        <v>146</v>
      </c>
      <c r="AB271" s="4">
        <f t="shared" si="4"/>
        <v>1238.8417865253596</v>
      </c>
    </row>
    <row r="272" spans="1:28" x14ac:dyDescent="0.25">
      <c r="A272">
        <v>524208</v>
      </c>
      <c r="B272" t="s">
        <v>26</v>
      </c>
      <c r="C272" t="s">
        <v>81</v>
      </c>
      <c r="D272" t="s">
        <v>28</v>
      </c>
      <c r="E272" t="s">
        <v>29</v>
      </c>
      <c r="F272">
        <v>3926734</v>
      </c>
      <c r="G272">
        <v>4.83</v>
      </c>
      <c r="H272" t="s">
        <v>29</v>
      </c>
      <c r="I272" s="5">
        <v>500</v>
      </c>
      <c r="J272">
        <v>589810</v>
      </c>
      <c r="K272" t="s">
        <v>30</v>
      </c>
      <c r="L272" t="s">
        <v>31</v>
      </c>
      <c r="M272">
        <v>3926234</v>
      </c>
      <c r="N272">
        <v>4.83</v>
      </c>
      <c r="O272" s="1">
        <v>43199</v>
      </c>
      <c r="P272" s="1">
        <v>43199</v>
      </c>
      <c r="Q272" s="1">
        <v>43202</v>
      </c>
      <c r="R272" t="s">
        <v>32</v>
      </c>
      <c r="Y272" t="s">
        <v>33</v>
      </c>
      <c r="Z272" s="1">
        <v>43202</v>
      </c>
      <c r="AA272" s="1" t="s">
        <v>146</v>
      </c>
      <c r="AB272" s="4">
        <f t="shared" si="4"/>
        <v>1179.6199999999999</v>
      </c>
    </row>
    <row r="273" spans="1:28" x14ac:dyDescent="0.25">
      <c r="A273">
        <v>524208</v>
      </c>
      <c r="B273" t="s">
        <v>26</v>
      </c>
      <c r="C273" t="s">
        <v>81</v>
      </c>
      <c r="D273" t="s">
        <v>28</v>
      </c>
      <c r="E273" t="s">
        <v>29</v>
      </c>
      <c r="F273">
        <v>3926234</v>
      </c>
      <c r="G273">
        <v>4.83</v>
      </c>
      <c r="H273" t="s">
        <v>29</v>
      </c>
      <c r="I273" s="5">
        <v>4976</v>
      </c>
      <c r="J273">
        <v>5894951</v>
      </c>
      <c r="K273" t="s">
        <v>30</v>
      </c>
      <c r="L273" t="s">
        <v>31</v>
      </c>
      <c r="M273">
        <v>3921258</v>
      </c>
      <c r="N273">
        <v>4.82</v>
      </c>
      <c r="O273" s="1">
        <v>43200</v>
      </c>
      <c r="P273" s="1">
        <v>43200</v>
      </c>
      <c r="Q273" s="1">
        <v>43202</v>
      </c>
      <c r="R273" t="s">
        <v>32</v>
      </c>
      <c r="Y273" t="s">
        <v>33</v>
      </c>
      <c r="Z273" s="1">
        <v>43202</v>
      </c>
      <c r="AA273" s="1" t="s">
        <v>146</v>
      </c>
      <c r="AB273" s="4">
        <f t="shared" si="4"/>
        <v>1184.6766479099679</v>
      </c>
    </row>
    <row r="274" spans="1:28" x14ac:dyDescent="0.25">
      <c r="A274">
        <v>524208</v>
      </c>
      <c r="B274" t="s">
        <v>26</v>
      </c>
      <c r="C274" t="s">
        <v>82</v>
      </c>
      <c r="D274" t="s">
        <v>28</v>
      </c>
      <c r="E274" t="s">
        <v>29</v>
      </c>
      <c r="F274">
        <v>3921258</v>
      </c>
      <c r="G274">
        <v>4.82</v>
      </c>
      <c r="H274" t="s">
        <v>29</v>
      </c>
      <c r="I274" s="5">
        <v>5000</v>
      </c>
      <c r="J274">
        <v>5972208</v>
      </c>
      <c r="K274" t="s">
        <v>30</v>
      </c>
      <c r="L274" t="s">
        <v>31</v>
      </c>
      <c r="M274">
        <v>3916258</v>
      </c>
      <c r="N274">
        <v>4.82</v>
      </c>
      <c r="O274" s="1">
        <v>43201</v>
      </c>
      <c r="P274" s="1">
        <v>43201</v>
      </c>
      <c r="Q274" s="1">
        <v>43202</v>
      </c>
      <c r="R274" t="s">
        <v>32</v>
      </c>
      <c r="Y274" t="s">
        <v>33</v>
      </c>
      <c r="Z274" s="1">
        <v>43202</v>
      </c>
      <c r="AA274" s="1" t="s">
        <v>146</v>
      </c>
      <c r="AB274" s="4">
        <f t="shared" si="4"/>
        <v>1194.4416000000001</v>
      </c>
    </row>
    <row r="275" spans="1:28" x14ac:dyDescent="0.25">
      <c r="A275">
        <v>524208</v>
      </c>
      <c r="B275" t="s">
        <v>26</v>
      </c>
      <c r="C275" t="s">
        <v>27</v>
      </c>
      <c r="D275" t="s">
        <v>28</v>
      </c>
      <c r="E275" t="s">
        <v>29</v>
      </c>
      <c r="F275">
        <v>3933734</v>
      </c>
      <c r="G275">
        <v>4.84</v>
      </c>
      <c r="H275" t="s">
        <v>29</v>
      </c>
      <c r="I275" s="5">
        <v>7000</v>
      </c>
      <c r="J275">
        <v>8166288</v>
      </c>
      <c r="K275" t="s">
        <v>30</v>
      </c>
      <c r="L275" t="s">
        <v>31</v>
      </c>
      <c r="M275">
        <v>3926734</v>
      </c>
      <c r="N275">
        <v>0.83</v>
      </c>
      <c r="O275" s="1">
        <v>43195</v>
      </c>
      <c r="P275" s="1">
        <v>43195</v>
      </c>
      <c r="Q275" s="1">
        <v>43197</v>
      </c>
      <c r="R275" t="s">
        <v>32</v>
      </c>
      <c r="Y275" t="s">
        <v>33</v>
      </c>
      <c r="Z275" s="1">
        <v>43197</v>
      </c>
      <c r="AA275" s="1" t="s">
        <v>146</v>
      </c>
      <c r="AB275" s="4">
        <f t="shared" si="4"/>
        <v>1166.6125714285715</v>
      </c>
    </row>
    <row r="276" spans="1:28" x14ac:dyDescent="0.25">
      <c r="A276">
        <v>524208</v>
      </c>
      <c r="B276" t="s">
        <v>26</v>
      </c>
      <c r="C276" t="s">
        <v>27</v>
      </c>
      <c r="D276" t="s">
        <v>28</v>
      </c>
      <c r="E276" t="s">
        <v>29</v>
      </c>
      <c r="F276">
        <v>3943934</v>
      </c>
      <c r="G276">
        <v>4.8499999999999996</v>
      </c>
      <c r="H276" t="s">
        <v>29</v>
      </c>
      <c r="I276" s="5">
        <v>4500</v>
      </c>
      <c r="J276">
        <v>5203752</v>
      </c>
      <c r="K276" t="s">
        <v>30</v>
      </c>
      <c r="L276" t="s">
        <v>31</v>
      </c>
      <c r="M276">
        <v>3939434</v>
      </c>
      <c r="N276">
        <v>4.8499999999999996</v>
      </c>
      <c r="O276" s="1">
        <v>43192</v>
      </c>
      <c r="P276" s="1">
        <v>43192</v>
      </c>
      <c r="Q276" s="1">
        <v>43194</v>
      </c>
      <c r="R276" t="s">
        <v>32</v>
      </c>
      <c r="Y276" t="s">
        <v>33</v>
      </c>
      <c r="Z276" s="1">
        <v>43196</v>
      </c>
      <c r="AA276" s="1" t="s">
        <v>146</v>
      </c>
      <c r="AB276" s="4">
        <f t="shared" si="4"/>
        <v>1156.3893333333333</v>
      </c>
    </row>
    <row r="277" spans="1:28" x14ac:dyDescent="0.25">
      <c r="A277">
        <v>524208</v>
      </c>
      <c r="B277" t="s">
        <v>26</v>
      </c>
      <c r="C277" t="s">
        <v>27</v>
      </c>
      <c r="D277" t="s">
        <v>28</v>
      </c>
      <c r="E277" t="s">
        <v>29</v>
      </c>
      <c r="F277">
        <v>3939434</v>
      </c>
      <c r="G277">
        <v>4.8499999999999996</v>
      </c>
      <c r="H277" t="s">
        <v>29</v>
      </c>
      <c r="I277" s="5">
        <v>3700</v>
      </c>
      <c r="J277">
        <v>4253619</v>
      </c>
      <c r="K277" t="s">
        <v>30</v>
      </c>
      <c r="L277" t="s">
        <v>31</v>
      </c>
      <c r="M277">
        <v>3935734</v>
      </c>
      <c r="N277">
        <v>4.84</v>
      </c>
      <c r="O277" s="1">
        <v>43193</v>
      </c>
      <c r="P277" s="1">
        <v>43193</v>
      </c>
      <c r="Q277" s="1">
        <v>43194</v>
      </c>
      <c r="R277" t="s">
        <v>32</v>
      </c>
      <c r="Y277" t="s">
        <v>33</v>
      </c>
      <c r="Z277" s="1">
        <v>43196</v>
      </c>
      <c r="AA277" s="1" t="s">
        <v>146</v>
      </c>
      <c r="AB277" s="4">
        <f t="shared" si="4"/>
        <v>1149.6267567567568</v>
      </c>
    </row>
    <row r="278" spans="1:28" x14ac:dyDescent="0.25">
      <c r="A278">
        <v>524208</v>
      </c>
      <c r="B278" t="s">
        <v>26</v>
      </c>
      <c r="C278" t="s">
        <v>27</v>
      </c>
      <c r="D278" t="s">
        <v>28</v>
      </c>
      <c r="E278" t="s">
        <v>29</v>
      </c>
      <c r="F278">
        <v>3935734</v>
      </c>
      <c r="G278">
        <v>4.84</v>
      </c>
      <c r="H278" t="s">
        <v>29</v>
      </c>
      <c r="I278" s="5">
        <v>2000</v>
      </c>
      <c r="J278">
        <v>2308518</v>
      </c>
      <c r="K278" t="s">
        <v>30</v>
      </c>
      <c r="L278" t="s">
        <v>31</v>
      </c>
      <c r="M278">
        <v>3933734</v>
      </c>
      <c r="N278">
        <v>4.84</v>
      </c>
      <c r="O278" s="1">
        <v>43194</v>
      </c>
      <c r="P278" s="1">
        <v>43194</v>
      </c>
      <c r="Q278" s="1">
        <v>43195</v>
      </c>
      <c r="R278" t="s">
        <v>32</v>
      </c>
      <c r="Y278" t="s">
        <v>33</v>
      </c>
      <c r="Z278" s="1">
        <v>43196</v>
      </c>
      <c r="AA278" s="1" t="s">
        <v>146</v>
      </c>
      <c r="AB278" s="4">
        <f t="shared" si="4"/>
        <v>1154.259</v>
      </c>
    </row>
    <row r="279" spans="1:28" x14ac:dyDescent="0.25">
      <c r="A279">
        <v>524208</v>
      </c>
      <c r="B279" t="s">
        <v>26</v>
      </c>
      <c r="C279" t="s">
        <v>83</v>
      </c>
      <c r="D279" t="s">
        <v>80</v>
      </c>
      <c r="E279" t="s">
        <v>29</v>
      </c>
      <c r="F279">
        <v>202941</v>
      </c>
      <c r="G279">
        <v>0.25</v>
      </c>
      <c r="H279" t="s">
        <v>29</v>
      </c>
      <c r="I279" s="5">
        <v>166200</v>
      </c>
      <c r="K279" t="s">
        <v>38</v>
      </c>
      <c r="L279" t="s">
        <v>31</v>
      </c>
      <c r="M279">
        <v>369141</v>
      </c>
      <c r="N279">
        <v>0.45</v>
      </c>
      <c r="O279" s="1">
        <v>43187</v>
      </c>
      <c r="P279" s="1">
        <v>43187</v>
      </c>
      <c r="Q279" s="1">
        <v>43189</v>
      </c>
      <c r="R279" t="s">
        <v>35</v>
      </c>
      <c r="Z279" s="1">
        <v>43192</v>
      </c>
      <c r="AA279" s="1" t="s">
        <v>146</v>
      </c>
      <c r="AB279" s="4">
        <f t="shared" si="4"/>
        <v>0</v>
      </c>
    </row>
    <row r="280" spans="1:28" x14ac:dyDescent="0.25">
      <c r="A280">
        <v>524208</v>
      </c>
      <c r="B280" t="s">
        <v>26</v>
      </c>
      <c r="C280" t="s">
        <v>83</v>
      </c>
      <c r="D280" t="s">
        <v>80</v>
      </c>
      <c r="E280" t="s">
        <v>29</v>
      </c>
      <c r="F280">
        <v>166200</v>
      </c>
      <c r="G280">
        <v>0.2</v>
      </c>
      <c r="H280" t="s">
        <v>29</v>
      </c>
      <c r="I280" s="5">
        <v>166200</v>
      </c>
      <c r="K280" t="s">
        <v>30</v>
      </c>
      <c r="L280" t="s">
        <v>31</v>
      </c>
      <c r="O280" s="1">
        <v>43187</v>
      </c>
      <c r="P280" s="1">
        <v>43187</v>
      </c>
      <c r="Q280" s="1">
        <v>43189</v>
      </c>
      <c r="R280" t="s">
        <v>35</v>
      </c>
      <c r="Z280" s="1">
        <v>43192</v>
      </c>
      <c r="AA280" s="1" t="s">
        <v>146</v>
      </c>
      <c r="AB280" s="4">
        <f t="shared" si="4"/>
        <v>0</v>
      </c>
    </row>
    <row r="281" spans="1:28" x14ac:dyDescent="0.25">
      <c r="A281">
        <v>524208</v>
      </c>
      <c r="B281" t="s">
        <v>26</v>
      </c>
      <c r="C281" t="s">
        <v>81</v>
      </c>
      <c r="D281" t="s">
        <v>28</v>
      </c>
      <c r="E281" t="s">
        <v>29</v>
      </c>
      <c r="F281">
        <v>6226949</v>
      </c>
      <c r="G281">
        <v>7.66</v>
      </c>
      <c r="H281" t="s">
        <v>29</v>
      </c>
      <c r="I281" s="5">
        <v>1709327</v>
      </c>
      <c r="J281">
        <v>1952859284.1800001</v>
      </c>
      <c r="K281" t="s">
        <v>30</v>
      </c>
      <c r="L281" t="s">
        <v>31</v>
      </c>
      <c r="M281">
        <v>4517622</v>
      </c>
      <c r="N281">
        <v>5.56</v>
      </c>
      <c r="O281" s="1">
        <v>43187</v>
      </c>
      <c r="P281" s="1">
        <v>43187</v>
      </c>
      <c r="Q281" s="1">
        <v>43188</v>
      </c>
      <c r="R281" t="s">
        <v>84</v>
      </c>
      <c r="Y281" t="s">
        <v>49</v>
      </c>
      <c r="Z281" s="1">
        <v>43192</v>
      </c>
      <c r="AA281" s="1" t="s">
        <v>146</v>
      </c>
      <c r="AB281" s="4">
        <f t="shared" si="4"/>
        <v>1142.4726130108518</v>
      </c>
    </row>
    <row r="282" spans="1:28" x14ac:dyDescent="0.25">
      <c r="A282">
        <v>524208</v>
      </c>
      <c r="B282" t="s">
        <v>26</v>
      </c>
      <c r="C282" t="s">
        <v>81</v>
      </c>
      <c r="D282" t="s">
        <v>28</v>
      </c>
      <c r="E282" t="s">
        <v>29</v>
      </c>
      <c r="F282">
        <v>4517622</v>
      </c>
      <c r="G282">
        <v>5.56</v>
      </c>
      <c r="H282" t="s">
        <v>29</v>
      </c>
      <c r="I282" s="5">
        <v>165500</v>
      </c>
      <c r="J282">
        <v>18876126</v>
      </c>
      <c r="K282" t="s">
        <v>30</v>
      </c>
      <c r="L282" t="s">
        <v>31</v>
      </c>
      <c r="M282">
        <v>4501122</v>
      </c>
      <c r="N282">
        <v>5.54</v>
      </c>
      <c r="O282" s="1">
        <v>43187</v>
      </c>
      <c r="P282" s="1">
        <v>43187</v>
      </c>
      <c r="Q282" s="1">
        <v>43188</v>
      </c>
      <c r="R282" t="s">
        <v>85</v>
      </c>
      <c r="Y282" t="s">
        <v>49</v>
      </c>
      <c r="Z282" s="1">
        <v>43192</v>
      </c>
      <c r="AA282" s="1" t="s">
        <v>146</v>
      </c>
      <c r="AB282" s="4">
        <f t="shared" si="4"/>
        <v>114.0551419939577</v>
      </c>
    </row>
    <row r="283" spans="1:28" x14ac:dyDescent="0.25">
      <c r="A283">
        <v>524208</v>
      </c>
      <c r="B283" t="s">
        <v>26</v>
      </c>
      <c r="C283" t="s">
        <v>81</v>
      </c>
      <c r="D283" t="s">
        <v>28</v>
      </c>
      <c r="E283" t="s">
        <v>29</v>
      </c>
      <c r="F283">
        <v>4501122</v>
      </c>
      <c r="G283">
        <v>5.54</v>
      </c>
      <c r="H283" t="s">
        <v>29</v>
      </c>
      <c r="I283" s="5">
        <v>557188</v>
      </c>
      <c r="K283" t="s">
        <v>30</v>
      </c>
      <c r="L283" t="s">
        <v>31</v>
      </c>
      <c r="M283">
        <v>3943934</v>
      </c>
      <c r="N283">
        <v>4.8499999999999996</v>
      </c>
      <c r="O283" s="1">
        <v>43187</v>
      </c>
      <c r="P283" s="1">
        <v>43187</v>
      </c>
      <c r="Q283" s="1">
        <v>43188</v>
      </c>
      <c r="R283" t="s">
        <v>35</v>
      </c>
      <c r="Y283" t="s">
        <v>49</v>
      </c>
      <c r="Z283" s="1">
        <v>43192</v>
      </c>
      <c r="AA283" s="1" t="s">
        <v>146</v>
      </c>
      <c r="AB283" s="4">
        <f t="shared" si="4"/>
        <v>0</v>
      </c>
    </row>
    <row r="284" spans="1:28" x14ac:dyDescent="0.25">
      <c r="A284">
        <v>524208</v>
      </c>
      <c r="B284" t="s">
        <v>26</v>
      </c>
      <c r="C284" t="s">
        <v>86</v>
      </c>
      <c r="D284" t="s">
        <v>57</v>
      </c>
      <c r="E284" t="s">
        <v>29</v>
      </c>
      <c r="F284">
        <v>4684802</v>
      </c>
      <c r="G284">
        <v>5.76</v>
      </c>
      <c r="H284" t="s">
        <v>29</v>
      </c>
      <c r="I284" s="5">
        <v>649602</v>
      </c>
      <c r="J284">
        <v>687558950.16999996</v>
      </c>
      <c r="K284" t="s">
        <v>38</v>
      </c>
      <c r="L284" t="s">
        <v>31</v>
      </c>
      <c r="M284">
        <v>5334404</v>
      </c>
      <c r="N284">
        <v>6.56</v>
      </c>
      <c r="O284" s="1">
        <v>43185</v>
      </c>
      <c r="P284" s="1">
        <v>43185</v>
      </c>
      <c r="Q284" s="1">
        <v>43188</v>
      </c>
      <c r="R284" t="s">
        <v>84</v>
      </c>
      <c r="Y284" t="s">
        <v>49</v>
      </c>
      <c r="Z284" s="1">
        <v>43192</v>
      </c>
      <c r="AA284" s="1" t="s">
        <v>146</v>
      </c>
      <c r="AB284" s="4">
        <f t="shared" si="4"/>
        <v>1058.4310857571252</v>
      </c>
    </row>
    <row r="285" spans="1:28" x14ac:dyDescent="0.25">
      <c r="A285">
        <v>524208</v>
      </c>
      <c r="B285" t="s">
        <v>26</v>
      </c>
      <c r="C285" t="s">
        <v>87</v>
      </c>
      <c r="D285" t="s">
        <v>28</v>
      </c>
      <c r="E285" t="s">
        <v>29</v>
      </c>
      <c r="F285">
        <v>221381</v>
      </c>
      <c r="G285">
        <v>0.27</v>
      </c>
      <c r="H285" t="s">
        <v>29</v>
      </c>
      <c r="I285" s="5">
        <v>306223</v>
      </c>
      <c r="J285">
        <v>325697333.30000001</v>
      </c>
      <c r="K285" t="s">
        <v>38</v>
      </c>
      <c r="L285" t="s">
        <v>31</v>
      </c>
      <c r="M285">
        <v>527604</v>
      </c>
      <c r="N285">
        <v>0.65</v>
      </c>
      <c r="O285" s="1">
        <v>43182</v>
      </c>
      <c r="P285" s="1">
        <v>43182</v>
      </c>
      <c r="Q285" s="1">
        <v>43188</v>
      </c>
      <c r="R285" t="s">
        <v>84</v>
      </c>
      <c r="Y285" t="s">
        <v>49</v>
      </c>
      <c r="Z285" s="1">
        <v>43192</v>
      </c>
      <c r="AA285" s="1" t="s">
        <v>146</v>
      </c>
      <c r="AB285" s="4">
        <f t="shared" si="4"/>
        <v>1063.5952665214566</v>
      </c>
    </row>
    <row r="286" spans="1:28" x14ac:dyDescent="0.25">
      <c r="A286">
        <v>524208</v>
      </c>
      <c r="B286" t="s">
        <v>26</v>
      </c>
      <c r="C286" t="s">
        <v>87</v>
      </c>
      <c r="D286" t="s">
        <v>28</v>
      </c>
      <c r="E286" t="s">
        <v>29</v>
      </c>
      <c r="F286">
        <v>527604</v>
      </c>
      <c r="G286">
        <v>0.65</v>
      </c>
      <c r="H286" t="s">
        <v>29</v>
      </c>
      <c r="I286" s="5">
        <v>22396</v>
      </c>
      <c r="K286" t="s">
        <v>38</v>
      </c>
      <c r="L286" t="s">
        <v>31</v>
      </c>
      <c r="M286">
        <v>550000</v>
      </c>
      <c r="N286">
        <v>0.68</v>
      </c>
      <c r="O286" s="1">
        <v>43187</v>
      </c>
      <c r="P286" s="1">
        <v>43187</v>
      </c>
      <c r="Q286" s="1">
        <v>43188</v>
      </c>
      <c r="R286" t="s">
        <v>35</v>
      </c>
      <c r="Y286" t="s">
        <v>49</v>
      </c>
      <c r="Z286" s="1">
        <v>43192</v>
      </c>
      <c r="AA286" s="1" t="s">
        <v>146</v>
      </c>
      <c r="AB286" s="4">
        <f t="shared" si="4"/>
        <v>0</v>
      </c>
    </row>
    <row r="287" spans="1:28" x14ac:dyDescent="0.25">
      <c r="A287">
        <v>524208</v>
      </c>
      <c r="B287" t="s">
        <v>26</v>
      </c>
      <c r="C287" t="s">
        <v>78</v>
      </c>
      <c r="D287" t="s">
        <v>28</v>
      </c>
      <c r="E287" t="s">
        <v>29</v>
      </c>
      <c r="H287" t="s">
        <v>29</v>
      </c>
      <c r="I287" s="5">
        <v>71139</v>
      </c>
      <c r="J287">
        <v>75663836.459999993</v>
      </c>
      <c r="K287" t="s">
        <v>38</v>
      </c>
      <c r="L287" t="s">
        <v>31</v>
      </c>
      <c r="M287">
        <v>71139</v>
      </c>
      <c r="N287">
        <v>0.09</v>
      </c>
      <c r="O287" s="1">
        <v>43182</v>
      </c>
      <c r="P287" s="1">
        <v>43182</v>
      </c>
      <c r="Q287" s="1">
        <v>43187</v>
      </c>
      <c r="R287" t="s">
        <v>84</v>
      </c>
      <c r="Y287" t="s">
        <v>49</v>
      </c>
      <c r="Z287" s="1">
        <v>43192</v>
      </c>
      <c r="AA287" s="1" t="s">
        <v>146</v>
      </c>
      <c r="AB287" s="4">
        <f t="shared" si="4"/>
        <v>1063.6055674102811</v>
      </c>
    </row>
    <row r="288" spans="1:28" x14ac:dyDescent="0.25">
      <c r="A288">
        <v>524208</v>
      </c>
      <c r="B288" t="s">
        <v>26</v>
      </c>
      <c r="C288" t="s">
        <v>88</v>
      </c>
      <c r="D288" t="s">
        <v>28</v>
      </c>
      <c r="E288" t="s">
        <v>29</v>
      </c>
      <c r="F288">
        <v>3579334</v>
      </c>
      <c r="G288">
        <v>4.4000000000000004</v>
      </c>
      <c r="H288" t="s">
        <v>29</v>
      </c>
      <c r="I288" s="5">
        <v>65000</v>
      </c>
      <c r="J288">
        <v>74559172</v>
      </c>
      <c r="K288" t="s">
        <v>30</v>
      </c>
      <c r="L288" t="s">
        <v>31</v>
      </c>
      <c r="M288">
        <v>3514334</v>
      </c>
      <c r="N288">
        <v>4.32</v>
      </c>
      <c r="O288" s="1">
        <v>43187</v>
      </c>
      <c r="P288" s="1">
        <v>43187</v>
      </c>
      <c r="Q288" s="1">
        <v>43188</v>
      </c>
      <c r="R288" t="s">
        <v>84</v>
      </c>
      <c r="Y288" t="s">
        <v>33</v>
      </c>
      <c r="Z288" s="1">
        <v>43189</v>
      </c>
      <c r="AA288" s="1" t="s">
        <v>146</v>
      </c>
      <c r="AB288" s="4">
        <f t="shared" si="4"/>
        <v>1147.0641846153846</v>
      </c>
    </row>
    <row r="289" spans="1:28" x14ac:dyDescent="0.25">
      <c r="A289">
        <v>524208</v>
      </c>
      <c r="B289" t="s">
        <v>26</v>
      </c>
      <c r="C289" t="s">
        <v>89</v>
      </c>
      <c r="D289" t="s">
        <v>57</v>
      </c>
      <c r="E289" t="s">
        <v>29</v>
      </c>
      <c r="F289">
        <v>515208</v>
      </c>
      <c r="G289">
        <v>0.63</v>
      </c>
      <c r="H289" t="s">
        <v>29</v>
      </c>
      <c r="I289" s="5">
        <v>34792</v>
      </c>
      <c r="K289" t="s">
        <v>38</v>
      </c>
      <c r="L289" t="s">
        <v>31</v>
      </c>
      <c r="M289">
        <v>550000</v>
      </c>
      <c r="N289">
        <v>0.68</v>
      </c>
      <c r="O289" s="1">
        <v>43187</v>
      </c>
      <c r="P289" s="1">
        <v>43187</v>
      </c>
      <c r="Q289" s="1">
        <v>43188</v>
      </c>
      <c r="R289" t="s">
        <v>35</v>
      </c>
      <c r="Z289" s="1">
        <v>43189</v>
      </c>
      <c r="AA289" s="1" t="s">
        <v>146</v>
      </c>
      <c r="AB289" s="4">
        <f t="shared" si="4"/>
        <v>0</v>
      </c>
    </row>
    <row r="290" spans="1:28" x14ac:dyDescent="0.25">
      <c r="A290">
        <v>524208</v>
      </c>
      <c r="B290" t="s">
        <v>26</v>
      </c>
      <c r="C290" t="s">
        <v>90</v>
      </c>
      <c r="D290" t="s">
        <v>63</v>
      </c>
      <c r="E290" t="s">
        <v>29</v>
      </c>
      <c r="F290">
        <v>2906221</v>
      </c>
      <c r="G290">
        <v>3.57</v>
      </c>
      <c r="H290" t="s">
        <v>29</v>
      </c>
      <c r="I290" s="5">
        <v>1709327</v>
      </c>
      <c r="J290">
        <v>1958080891.8199999</v>
      </c>
      <c r="K290" t="s">
        <v>38</v>
      </c>
      <c r="L290" t="s">
        <v>31</v>
      </c>
      <c r="M290">
        <v>4615548</v>
      </c>
      <c r="N290">
        <v>5.68</v>
      </c>
      <c r="O290" s="1">
        <v>43187</v>
      </c>
      <c r="P290" s="1">
        <v>43187</v>
      </c>
      <c r="Q290" s="1">
        <v>43188</v>
      </c>
      <c r="R290" t="s">
        <v>84</v>
      </c>
      <c r="Y290" t="s">
        <v>49</v>
      </c>
      <c r="Z290" s="1">
        <v>43189</v>
      </c>
      <c r="AA290" s="1" t="s">
        <v>146</v>
      </c>
      <c r="AB290" s="4">
        <f t="shared" si="4"/>
        <v>1145.5273869891482</v>
      </c>
    </row>
    <row r="291" spans="1:28" x14ac:dyDescent="0.25">
      <c r="A291">
        <v>524208</v>
      </c>
      <c r="B291" t="s">
        <v>26</v>
      </c>
      <c r="C291" t="s">
        <v>91</v>
      </c>
      <c r="D291" t="s">
        <v>63</v>
      </c>
      <c r="E291" t="s">
        <v>29</v>
      </c>
      <c r="F291">
        <v>3009900</v>
      </c>
      <c r="G291">
        <v>3.7</v>
      </c>
      <c r="H291" t="s">
        <v>29</v>
      </c>
      <c r="I291" s="5">
        <v>65000</v>
      </c>
      <c r="J291">
        <v>74730919</v>
      </c>
      <c r="K291" t="s">
        <v>38</v>
      </c>
      <c r="L291" t="s">
        <v>31</v>
      </c>
      <c r="M291">
        <v>3074900</v>
      </c>
      <c r="N291">
        <v>3.78</v>
      </c>
      <c r="O291" s="1">
        <v>43187</v>
      </c>
      <c r="P291" s="1">
        <v>43187</v>
      </c>
      <c r="Q291" s="1">
        <v>43188</v>
      </c>
      <c r="R291" t="s">
        <v>84</v>
      </c>
      <c r="Y291" t="s">
        <v>33</v>
      </c>
      <c r="Z291" s="1">
        <v>43189</v>
      </c>
      <c r="AA291" s="1" t="s">
        <v>146</v>
      </c>
      <c r="AB291" s="4">
        <f t="shared" si="4"/>
        <v>1149.7064461538462</v>
      </c>
    </row>
    <row r="292" spans="1:28" x14ac:dyDescent="0.25">
      <c r="A292">
        <v>524208</v>
      </c>
      <c r="B292" t="s">
        <v>26</v>
      </c>
      <c r="C292" t="s">
        <v>92</v>
      </c>
      <c r="D292" t="s">
        <v>28</v>
      </c>
      <c r="E292" t="s">
        <v>29</v>
      </c>
      <c r="H292" t="s">
        <v>29</v>
      </c>
      <c r="I292" s="5">
        <v>500000</v>
      </c>
      <c r="K292" t="s">
        <v>38</v>
      </c>
      <c r="L292" t="s">
        <v>31</v>
      </c>
      <c r="M292">
        <v>500000</v>
      </c>
      <c r="N292">
        <v>0.62</v>
      </c>
      <c r="O292" s="1">
        <v>43187</v>
      </c>
      <c r="P292" s="1">
        <v>43187</v>
      </c>
      <c r="Q292" s="1">
        <v>43188</v>
      </c>
      <c r="R292" t="s">
        <v>35</v>
      </c>
      <c r="Z292" s="1">
        <v>43189</v>
      </c>
      <c r="AA292" s="1" t="s">
        <v>146</v>
      </c>
      <c r="AB292" s="4">
        <f t="shared" si="4"/>
        <v>0</v>
      </c>
    </row>
    <row r="293" spans="1:28" x14ac:dyDescent="0.25">
      <c r="A293">
        <v>524208</v>
      </c>
      <c r="B293" t="s">
        <v>26</v>
      </c>
      <c r="C293" t="s">
        <v>27</v>
      </c>
      <c r="D293" t="s">
        <v>28</v>
      </c>
      <c r="E293" t="s">
        <v>29</v>
      </c>
      <c r="F293">
        <v>7566283</v>
      </c>
      <c r="G293">
        <v>9.31</v>
      </c>
      <c r="H293" t="s">
        <v>29</v>
      </c>
      <c r="I293" s="5">
        <v>1339334</v>
      </c>
      <c r="J293">
        <v>1416397187.3099999</v>
      </c>
      <c r="K293" t="s">
        <v>30</v>
      </c>
      <c r="L293" t="s">
        <v>31</v>
      </c>
      <c r="M293">
        <v>6226949</v>
      </c>
      <c r="N293">
        <v>7.66</v>
      </c>
      <c r="O293" s="1">
        <v>43182</v>
      </c>
      <c r="P293" s="1">
        <v>43186</v>
      </c>
      <c r="Q293" s="1">
        <v>43187</v>
      </c>
      <c r="R293" t="s">
        <v>84</v>
      </c>
      <c r="Y293" t="s">
        <v>93</v>
      </c>
      <c r="Z293" s="1">
        <v>43187</v>
      </c>
      <c r="AA293" s="1" t="s">
        <v>146</v>
      </c>
      <c r="AB293" s="4">
        <f t="shared" si="4"/>
        <v>1057.5384387389554</v>
      </c>
    </row>
    <row r="294" spans="1:28" x14ac:dyDescent="0.25">
      <c r="A294">
        <v>524208</v>
      </c>
      <c r="B294" t="s">
        <v>26</v>
      </c>
      <c r="C294" t="s">
        <v>89</v>
      </c>
      <c r="D294" t="s">
        <v>57</v>
      </c>
      <c r="E294" t="s">
        <v>29</v>
      </c>
      <c r="F294">
        <v>216338</v>
      </c>
      <c r="G294">
        <v>0.27</v>
      </c>
      <c r="H294" t="s">
        <v>29</v>
      </c>
      <c r="I294" s="5">
        <v>298870</v>
      </c>
      <c r="J294">
        <v>316333300.12</v>
      </c>
      <c r="K294" t="s">
        <v>38</v>
      </c>
      <c r="L294" t="s">
        <v>31</v>
      </c>
      <c r="M294">
        <v>515208</v>
      </c>
      <c r="N294">
        <v>0.63</v>
      </c>
      <c r="O294" s="1">
        <v>43185</v>
      </c>
      <c r="P294" s="1">
        <v>43185</v>
      </c>
      <c r="Q294" s="1">
        <v>43187</v>
      </c>
      <c r="R294" t="s">
        <v>84</v>
      </c>
      <c r="Y294" t="s">
        <v>49</v>
      </c>
      <c r="Z294" s="1">
        <v>43187</v>
      </c>
      <c r="AA294" s="1" t="s">
        <v>146</v>
      </c>
      <c r="AB294" s="4">
        <f t="shared" si="4"/>
        <v>1058.4310908421721</v>
      </c>
    </row>
    <row r="295" spans="1:28" x14ac:dyDescent="0.25">
      <c r="A295">
        <v>524208</v>
      </c>
      <c r="B295" t="s">
        <v>26</v>
      </c>
      <c r="C295" t="s">
        <v>94</v>
      </c>
      <c r="D295" t="s">
        <v>72</v>
      </c>
      <c r="E295" t="s">
        <v>29</v>
      </c>
      <c r="F295">
        <v>86492</v>
      </c>
      <c r="G295">
        <v>0.11</v>
      </c>
      <c r="H295" t="s">
        <v>29</v>
      </c>
      <c r="I295" s="5">
        <v>100</v>
      </c>
      <c r="J295">
        <v>114595</v>
      </c>
      <c r="K295" t="s">
        <v>38</v>
      </c>
      <c r="L295" t="s">
        <v>31</v>
      </c>
      <c r="M295">
        <v>86592</v>
      </c>
      <c r="N295">
        <v>0.11</v>
      </c>
      <c r="O295" s="1">
        <v>43123</v>
      </c>
      <c r="P295" s="1">
        <v>43123</v>
      </c>
      <c r="Q295" s="1">
        <v>43175</v>
      </c>
      <c r="R295" t="s">
        <v>85</v>
      </c>
      <c r="Y295" t="s">
        <v>49</v>
      </c>
      <c r="Z295" s="1">
        <v>43175</v>
      </c>
      <c r="AA295" s="1" t="s">
        <v>146</v>
      </c>
      <c r="AB295" s="4">
        <f t="shared" si="4"/>
        <v>1145.95</v>
      </c>
    </row>
    <row r="296" spans="1:28" x14ac:dyDescent="0.25">
      <c r="A296">
        <v>524208</v>
      </c>
      <c r="B296" t="s">
        <v>26</v>
      </c>
      <c r="C296" t="s">
        <v>94</v>
      </c>
      <c r="D296" t="s">
        <v>72</v>
      </c>
      <c r="E296" t="s">
        <v>29</v>
      </c>
      <c r="F296">
        <v>86592</v>
      </c>
      <c r="G296">
        <v>0.11</v>
      </c>
      <c r="H296" t="s">
        <v>29</v>
      </c>
      <c r="I296" s="5">
        <v>50</v>
      </c>
      <c r="J296">
        <v>53360</v>
      </c>
      <c r="K296" t="s">
        <v>38</v>
      </c>
      <c r="L296" t="s">
        <v>31</v>
      </c>
      <c r="M296">
        <v>86642</v>
      </c>
      <c r="N296">
        <v>0.11</v>
      </c>
      <c r="O296" s="1">
        <v>43125</v>
      </c>
      <c r="P296" s="1">
        <v>43125</v>
      </c>
      <c r="Q296" s="1">
        <v>43175</v>
      </c>
      <c r="R296" t="s">
        <v>85</v>
      </c>
      <c r="Y296" t="s">
        <v>33</v>
      </c>
      <c r="Z296" s="1">
        <v>43175</v>
      </c>
      <c r="AA296" s="1" t="s">
        <v>146</v>
      </c>
      <c r="AB296" s="4">
        <f t="shared" si="4"/>
        <v>1067.2</v>
      </c>
    </row>
    <row r="297" spans="1:28" x14ac:dyDescent="0.25">
      <c r="A297">
        <v>524208</v>
      </c>
      <c r="B297" t="s">
        <v>26</v>
      </c>
      <c r="C297" t="s">
        <v>27</v>
      </c>
      <c r="D297" t="s">
        <v>28</v>
      </c>
      <c r="E297" t="s">
        <v>29</v>
      </c>
      <c r="F297">
        <v>7747899</v>
      </c>
      <c r="G297">
        <v>9.43</v>
      </c>
      <c r="H297" t="s">
        <v>29</v>
      </c>
      <c r="I297" s="5">
        <v>181616</v>
      </c>
      <c r="J297">
        <v>217939200</v>
      </c>
      <c r="K297" t="s">
        <v>30</v>
      </c>
      <c r="L297" t="s">
        <v>31</v>
      </c>
      <c r="M297">
        <v>7566283</v>
      </c>
      <c r="N297">
        <v>9.31</v>
      </c>
      <c r="O297" s="1">
        <v>43173</v>
      </c>
      <c r="P297" s="1">
        <v>43173</v>
      </c>
      <c r="Q297" s="1">
        <v>43175</v>
      </c>
      <c r="R297" t="s">
        <v>95</v>
      </c>
      <c r="Y297" t="s">
        <v>49</v>
      </c>
      <c r="Z297" s="1">
        <v>43175</v>
      </c>
      <c r="AA297" s="1" t="s">
        <v>146</v>
      </c>
      <c r="AB297" s="4">
        <f t="shared" si="4"/>
        <v>1200</v>
      </c>
    </row>
    <row r="298" spans="1:28" x14ac:dyDescent="0.25">
      <c r="A298">
        <v>524208</v>
      </c>
      <c r="B298" t="s">
        <v>26</v>
      </c>
      <c r="C298" t="s">
        <v>56</v>
      </c>
      <c r="D298" t="s">
        <v>28</v>
      </c>
      <c r="E298" t="s">
        <v>29</v>
      </c>
      <c r="F298">
        <v>3073249</v>
      </c>
      <c r="G298">
        <v>3.74</v>
      </c>
      <c r="H298" t="s">
        <v>29</v>
      </c>
      <c r="I298" s="5">
        <v>63349</v>
      </c>
      <c r="J298">
        <v>76018800</v>
      </c>
      <c r="K298" t="s">
        <v>30</v>
      </c>
      <c r="L298" t="s">
        <v>31</v>
      </c>
      <c r="M298">
        <v>3009900</v>
      </c>
      <c r="N298">
        <v>3.7</v>
      </c>
      <c r="O298" s="1">
        <v>43173</v>
      </c>
      <c r="P298" s="1">
        <v>43173</v>
      </c>
      <c r="Q298" s="1">
        <v>43175</v>
      </c>
      <c r="R298" t="s">
        <v>95</v>
      </c>
      <c r="Y298" t="s">
        <v>49</v>
      </c>
      <c r="Z298" s="1">
        <v>43175</v>
      </c>
      <c r="AA298" s="1" t="s">
        <v>146</v>
      </c>
      <c r="AB298" s="4">
        <f t="shared" si="4"/>
        <v>1200</v>
      </c>
    </row>
    <row r="299" spans="1:28" x14ac:dyDescent="0.25">
      <c r="A299">
        <v>524208</v>
      </c>
      <c r="B299" t="s">
        <v>26</v>
      </c>
      <c r="C299" t="s">
        <v>96</v>
      </c>
      <c r="D299" t="s">
        <v>28</v>
      </c>
      <c r="E299" t="s">
        <v>29</v>
      </c>
      <c r="F299">
        <v>316726</v>
      </c>
      <c r="G299">
        <v>0.39</v>
      </c>
      <c r="H299" t="s">
        <v>29</v>
      </c>
      <c r="I299" s="5">
        <v>7422</v>
      </c>
      <c r="J299">
        <v>8906400</v>
      </c>
      <c r="K299" t="s">
        <v>30</v>
      </c>
      <c r="L299" t="s">
        <v>31</v>
      </c>
      <c r="M299">
        <v>309304</v>
      </c>
      <c r="N299">
        <v>0.38</v>
      </c>
      <c r="O299" s="1">
        <v>43173</v>
      </c>
      <c r="P299" s="1">
        <v>43173</v>
      </c>
      <c r="Q299" s="1">
        <v>43175</v>
      </c>
      <c r="R299" t="s">
        <v>95</v>
      </c>
      <c r="Y299" t="s">
        <v>49</v>
      </c>
      <c r="Z299" s="1">
        <v>43175</v>
      </c>
      <c r="AA299" s="1" t="s">
        <v>146</v>
      </c>
      <c r="AB299" s="4">
        <f t="shared" si="4"/>
        <v>1200</v>
      </c>
    </row>
    <row r="300" spans="1:28" x14ac:dyDescent="0.25">
      <c r="A300">
        <v>524208</v>
      </c>
      <c r="B300" t="s">
        <v>26</v>
      </c>
      <c r="C300" t="s">
        <v>97</v>
      </c>
      <c r="D300" t="s">
        <v>40</v>
      </c>
      <c r="E300" t="s">
        <v>29</v>
      </c>
      <c r="F300">
        <v>315673</v>
      </c>
      <c r="G300">
        <v>0.38</v>
      </c>
      <c r="H300" t="s">
        <v>29</v>
      </c>
      <c r="I300" s="5">
        <v>7399</v>
      </c>
      <c r="J300">
        <v>8878800</v>
      </c>
      <c r="K300" t="s">
        <v>30</v>
      </c>
      <c r="L300" t="s">
        <v>31</v>
      </c>
      <c r="M300">
        <v>308274</v>
      </c>
      <c r="N300">
        <v>0.38</v>
      </c>
      <c r="O300" s="1">
        <v>43173</v>
      </c>
      <c r="P300" s="1">
        <v>43173</v>
      </c>
      <c r="Q300" s="1">
        <v>43175</v>
      </c>
      <c r="R300" t="s">
        <v>95</v>
      </c>
      <c r="Y300" t="s">
        <v>49</v>
      </c>
      <c r="Z300" s="1">
        <v>43175</v>
      </c>
      <c r="AA300" s="1" t="s">
        <v>146</v>
      </c>
      <c r="AB300" s="4">
        <f t="shared" si="4"/>
        <v>1200</v>
      </c>
    </row>
    <row r="301" spans="1:28" x14ac:dyDescent="0.25">
      <c r="A301">
        <v>524208</v>
      </c>
      <c r="B301" t="s">
        <v>26</v>
      </c>
      <c r="C301" t="s">
        <v>67</v>
      </c>
      <c r="D301" t="s">
        <v>40</v>
      </c>
      <c r="E301" t="s">
        <v>29</v>
      </c>
      <c r="F301">
        <v>4797248</v>
      </c>
      <c r="G301">
        <v>5.84</v>
      </c>
      <c r="H301" t="s">
        <v>29</v>
      </c>
      <c r="I301" s="5">
        <v>112446</v>
      </c>
      <c r="J301">
        <v>134935200</v>
      </c>
      <c r="K301" t="s">
        <v>30</v>
      </c>
      <c r="L301" t="s">
        <v>31</v>
      </c>
      <c r="M301">
        <v>4684802</v>
      </c>
      <c r="N301">
        <v>5.76</v>
      </c>
      <c r="O301" s="1">
        <v>43173</v>
      </c>
      <c r="P301" s="1">
        <v>43173</v>
      </c>
      <c r="Q301" s="1">
        <v>43175</v>
      </c>
      <c r="R301" t="s">
        <v>95</v>
      </c>
      <c r="Y301" t="s">
        <v>49</v>
      </c>
      <c r="Z301" s="1">
        <v>43175</v>
      </c>
      <c r="AA301" s="1" t="s">
        <v>146</v>
      </c>
      <c r="AB301" s="4">
        <f t="shared" si="4"/>
        <v>1200</v>
      </c>
    </row>
    <row r="302" spans="1:28" x14ac:dyDescent="0.25">
      <c r="A302">
        <v>524208</v>
      </c>
      <c r="B302" t="s">
        <v>26</v>
      </c>
      <c r="C302" t="s">
        <v>68</v>
      </c>
      <c r="D302" t="s">
        <v>40</v>
      </c>
      <c r="E302" t="s">
        <v>29</v>
      </c>
      <c r="F302">
        <v>2975894</v>
      </c>
      <c r="G302">
        <v>3.62</v>
      </c>
      <c r="H302" t="s">
        <v>29</v>
      </c>
      <c r="I302" s="5">
        <v>80</v>
      </c>
      <c r="J302">
        <v>89827</v>
      </c>
      <c r="K302" t="s">
        <v>38</v>
      </c>
      <c r="L302" t="s">
        <v>31</v>
      </c>
      <c r="M302">
        <v>2975974</v>
      </c>
      <c r="N302">
        <v>3.62</v>
      </c>
      <c r="O302" s="1">
        <v>43098</v>
      </c>
      <c r="P302" s="1">
        <v>43098</v>
      </c>
      <c r="Q302" s="1">
        <v>43175</v>
      </c>
      <c r="R302" t="s">
        <v>85</v>
      </c>
      <c r="Y302" t="s">
        <v>33</v>
      </c>
      <c r="Z302" s="1">
        <v>43175</v>
      </c>
      <c r="AA302" s="1" t="s">
        <v>146</v>
      </c>
      <c r="AB302" s="4">
        <f t="shared" si="4"/>
        <v>1122.8375000000001</v>
      </c>
    </row>
    <row r="303" spans="1:28" x14ac:dyDescent="0.25">
      <c r="A303">
        <v>524208</v>
      </c>
      <c r="B303" t="s">
        <v>26</v>
      </c>
      <c r="C303" t="s">
        <v>68</v>
      </c>
      <c r="D303" t="s">
        <v>40</v>
      </c>
      <c r="E303" t="s">
        <v>29</v>
      </c>
      <c r="F303">
        <v>2975974</v>
      </c>
      <c r="G303">
        <v>3.62</v>
      </c>
      <c r="H303" t="s">
        <v>29</v>
      </c>
      <c r="I303" s="5">
        <v>69753</v>
      </c>
      <c r="J303">
        <v>83703600</v>
      </c>
      <c r="K303" t="s">
        <v>30</v>
      </c>
      <c r="L303" t="s">
        <v>31</v>
      </c>
      <c r="M303">
        <v>2906221</v>
      </c>
      <c r="N303">
        <v>3.57</v>
      </c>
      <c r="O303" s="1">
        <v>43173</v>
      </c>
      <c r="P303" s="1">
        <v>43173</v>
      </c>
      <c r="Q303" s="1">
        <v>43175</v>
      </c>
      <c r="R303" t="s">
        <v>95</v>
      </c>
      <c r="Y303" t="s">
        <v>49</v>
      </c>
      <c r="Z303" s="1">
        <v>43175</v>
      </c>
      <c r="AA303" s="1" t="s">
        <v>146</v>
      </c>
      <c r="AB303" s="4">
        <f t="shared" si="4"/>
        <v>1200</v>
      </c>
    </row>
    <row r="304" spans="1:28" x14ac:dyDescent="0.25">
      <c r="A304">
        <v>524208</v>
      </c>
      <c r="B304" t="s">
        <v>26</v>
      </c>
      <c r="C304" t="s">
        <v>53</v>
      </c>
      <c r="D304" t="s">
        <v>40</v>
      </c>
      <c r="E304" t="s">
        <v>29</v>
      </c>
      <c r="F304">
        <v>3512073</v>
      </c>
      <c r="G304">
        <v>4.28</v>
      </c>
      <c r="H304" t="s">
        <v>29</v>
      </c>
      <c r="I304" s="5">
        <v>82321</v>
      </c>
      <c r="J304">
        <v>98785200</v>
      </c>
      <c r="K304" t="s">
        <v>30</v>
      </c>
      <c r="L304" t="s">
        <v>31</v>
      </c>
      <c r="M304">
        <v>3429752</v>
      </c>
      <c r="N304">
        <v>4.22</v>
      </c>
      <c r="O304" s="1">
        <v>43173</v>
      </c>
      <c r="P304" s="1">
        <v>43173</v>
      </c>
      <c r="Q304" s="1">
        <v>43175</v>
      </c>
      <c r="R304" t="s">
        <v>95</v>
      </c>
      <c r="Y304" t="s">
        <v>49</v>
      </c>
      <c r="Z304" s="1">
        <v>43175</v>
      </c>
      <c r="AA304" s="1" t="s">
        <v>146</v>
      </c>
      <c r="AB304" s="4">
        <f t="shared" si="4"/>
        <v>1200</v>
      </c>
    </row>
    <row r="305" spans="1:28" x14ac:dyDescent="0.25">
      <c r="A305">
        <v>524208</v>
      </c>
      <c r="B305" t="s">
        <v>26</v>
      </c>
      <c r="C305" t="s">
        <v>98</v>
      </c>
      <c r="D305" t="s">
        <v>72</v>
      </c>
      <c r="E305" t="s">
        <v>29</v>
      </c>
      <c r="F305">
        <v>226694</v>
      </c>
      <c r="G305">
        <v>0.28000000000000003</v>
      </c>
      <c r="H305" t="s">
        <v>29</v>
      </c>
      <c r="I305" s="5">
        <v>5313</v>
      </c>
      <c r="J305">
        <v>6375600</v>
      </c>
      <c r="K305" t="s">
        <v>30</v>
      </c>
      <c r="L305" t="s">
        <v>31</v>
      </c>
      <c r="M305">
        <v>221381</v>
      </c>
      <c r="N305">
        <v>0.27</v>
      </c>
      <c r="O305" s="1">
        <v>43173</v>
      </c>
      <c r="P305" s="1">
        <v>43173</v>
      </c>
      <c r="Q305" s="1">
        <v>43175</v>
      </c>
      <c r="R305" t="s">
        <v>95</v>
      </c>
      <c r="Y305" t="s">
        <v>49</v>
      </c>
      <c r="Z305" s="1">
        <v>43175</v>
      </c>
      <c r="AA305" s="1" t="s">
        <v>146</v>
      </c>
      <c r="AB305" s="4">
        <f t="shared" si="4"/>
        <v>1200</v>
      </c>
    </row>
    <row r="306" spans="1:28" x14ac:dyDescent="0.25">
      <c r="A306">
        <v>524208</v>
      </c>
      <c r="B306" t="s">
        <v>26</v>
      </c>
      <c r="C306" t="s">
        <v>99</v>
      </c>
      <c r="D306" t="s">
        <v>72</v>
      </c>
      <c r="E306" t="s">
        <v>29</v>
      </c>
      <c r="F306">
        <v>100000</v>
      </c>
      <c r="G306">
        <v>0.12</v>
      </c>
      <c r="H306" t="s">
        <v>29</v>
      </c>
      <c r="I306" s="5">
        <v>2344</v>
      </c>
      <c r="J306">
        <v>2812800</v>
      </c>
      <c r="K306" t="s">
        <v>30</v>
      </c>
      <c r="L306" t="s">
        <v>31</v>
      </c>
      <c r="M306">
        <v>97656</v>
      </c>
      <c r="N306">
        <v>0.12</v>
      </c>
      <c r="O306" s="1">
        <v>43173</v>
      </c>
      <c r="P306" s="1">
        <v>43173</v>
      </c>
      <c r="Q306" s="1">
        <v>43175</v>
      </c>
      <c r="R306" t="s">
        <v>95</v>
      </c>
      <c r="Y306" t="s">
        <v>49</v>
      </c>
      <c r="Z306" s="1">
        <v>43175</v>
      </c>
      <c r="AA306" s="1" t="s">
        <v>146</v>
      </c>
      <c r="AB306" s="4">
        <f t="shared" si="4"/>
        <v>1200</v>
      </c>
    </row>
    <row r="307" spans="1:28" x14ac:dyDescent="0.25">
      <c r="A307">
        <v>524208</v>
      </c>
      <c r="B307" t="s">
        <v>26</v>
      </c>
      <c r="C307" t="s">
        <v>41</v>
      </c>
      <c r="D307" t="s">
        <v>72</v>
      </c>
      <c r="E307" t="s">
        <v>29</v>
      </c>
      <c r="F307">
        <v>505133</v>
      </c>
      <c r="G307">
        <v>0.62</v>
      </c>
      <c r="H307" t="s">
        <v>29</v>
      </c>
      <c r="I307" s="5">
        <v>11839</v>
      </c>
      <c r="J307">
        <v>14206800</v>
      </c>
      <c r="K307" t="s">
        <v>30</v>
      </c>
      <c r="L307" t="s">
        <v>31</v>
      </c>
      <c r="M307">
        <v>493294</v>
      </c>
      <c r="N307">
        <v>0.61</v>
      </c>
      <c r="O307" s="1">
        <v>43173</v>
      </c>
      <c r="P307" s="1">
        <v>43173</v>
      </c>
      <c r="Q307" s="1">
        <v>43175</v>
      </c>
      <c r="R307" t="s">
        <v>95</v>
      </c>
      <c r="Y307" t="s">
        <v>49</v>
      </c>
      <c r="Z307" s="1">
        <v>43175</v>
      </c>
      <c r="AA307" s="1" t="s">
        <v>146</v>
      </c>
      <c r="AB307" s="4">
        <f t="shared" si="4"/>
        <v>1200</v>
      </c>
    </row>
    <row r="308" spans="1:28" x14ac:dyDescent="0.25">
      <c r="A308">
        <v>524208</v>
      </c>
      <c r="B308" t="s">
        <v>26</v>
      </c>
      <c r="C308" t="s">
        <v>100</v>
      </c>
      <c r="D308" t="s">
        <v>72</v>
      </c>
      <c r="E308" t="s">
        <v>29</v>
      </c>
      <c r="F308">
        <v>221530</v>
      </c>
      <c r="G308">
        <v>0.27</v>
      </c>
      <c r="H308" t="s">
        <v>29</v>
      </c>
      <c r="I308" s="5">
        <v>5192</v>
      </c>
      <c r="J308">
        <v>6230400</v>
      </c>
      <c r="K308" t="s">
        <v>30</v>
      </c>
      <c r="L308" t="s">
        <v>31</v>
      </c>
      <c r="M308">
        <v>216338</v>
      </c>
      <c r="N308">
        <v>0.27</v>
      </c>
      <c r="O308" s="1">
        <v>43173</v>
      </c>
      <c r="P308" s="1">
        <v>43173</v>
      </c>
      <c r="Q308" s="1">
        <v>43175</v>
      </c>
      <c r="R308" t="s">
        <v>95</v>
      </c>
      <c r="Y308" t="s">
        <v>49</v>
      </c>
      <c r="Z308" s="1">
        <v>43175</v>
      </c>
      <c r="AA308" s="1" t="s">
        <v>146</v>
      </c>
      <c r="AB308" s="4">
        <f t="shared" si="4"/>
        <v>1200</v>
      </c>
    </row>
    <row r="309" spans="1:28" x14ac:dyDescent="0.25">
      <c r="A309">
        <v>524208</v>
      </c>
      <c r="B309" t="s">
        <v>26</v>
      </c>
      <c r="C309" t="s">
        <v>42</v>
      </c>
      <c r="D309" t="s">
        <v>72</v>
      </c>
      <c r="E309" t="s">
        <v>29</v>
      </c>
      <c r="F309">
        <v>3665244</v>
      </c>
      <c r="G309">
        <v>4.46</v>
      </c>
      <c r="H309" t="s">
        <v>29</v>
      </c>
      <c r="I309" s="5">
        <v>85910</v>
      </c>
      <c r="J309">
        <v>103092000</v>
      </c>
      <c r="K309" t="s">
        <v>30</v>
      </c>
      <c r="L309" t="s">
        <v>31</v>
      </c>
      <c r="M309">
        <v>3579334</v>
      </c>
      <c r="N309">
        <v>4.4000000000000004</v>
      </c>
      <c r="O309" s="1">
        <v>43173</v>
      </c>
      <c r="P309" s="1">
        <v>43173</v>
      </c>
      <c r="Q309" s="1">
        <v>43175</v>
      </c>
      <c r="R309" t="s">
        <v>95</v>
      </c>
      <c r="Y309" t="s">
        <v>49</v>
      </c>
      <c r="Z309" s="1">
        <v>43175</v>
      </c>
      <c r="AA309" s="1" t="s">
        <v>146</v>
      </c>
      <c r="AB309" s="4">
        <f t="shared" si="4"/>
        <v>1200</v>
      </c>
    </row>
    <row r="310" spans="1:28" x14ac:dyDescent="0.25">
      <c r="A310">
        <v>524208</v>
      </c>
      <c r="B310" t="s">
        <v>26</v>
      </c>
      <c r="C310" t="s">
        <v>60</v>
      </c>
      <c r="D310" t="s">
        <v>72</v>
      </c>
      <c r="E310" t="s">
        <v>29</v>
      </c>
      <c r="F310">
        <v>2252063</v>
      </c>
      <c r="G310">
        <v>2.74</v>
      </c>
      <c r="H310" t="s">
        <v>29</v>
      </c>
      <c r="I310" s="5">
        <v>52786</v>
      </c>
      <c r="J310">
        <v>63343200</v>
      </c>
      <c r="K310" t="s">
        <v>30</v>
      </c>
      <c r="L310" t="s">
        <v>31</v>
      </c>
      <c r="M310">
        <v>2199277</v>
      </c>
      <c r="N310">
        <v>2.71</v>
      </c>
      <c r="O310" s="1">
        <v>43173</v>
      </c>
      <c r="P310" s="1">
        <v>43173</v>
      </c>
      <c r="Q310" s="1">
        <v>43175</v>
      </c>
      <c r="R310" t="s">
        <v>95</v>
      </c>
      <c r="Y310" t="s">
        <v>49</v>
      </c>
      <c r="Z310" s="1">
        <v>43175</v>
      </c>
      <c r="AA310" s="1" t="s">
        <v>146</v>
      </c>
      <c r="AB310" s="4">
        <f t="shared" si="4"/>
        <v>1200</v>
      </c>
    </row>
    <row r="311" spans="1:28" x14ac:dyDescent="0.25">
      <c r="A311">
        <v>524208</v>
      </c>
      <c r="B311" t="s">
        <v>26</v>
      </c>
      <c r="C311" t="s">
        <v>101</v>
      </c>
      <c r="D311" t="s">
        <v>72</v>
      </c>
      <c r="E311" t="s">
        <v>29</v>
      </c>
      <c r="F311">
        <v>391</v>
      </c>
      <c r="G311">
        <v>0</v>
      </c>
      <c r="H311" t="s">
        <v>29</v>
      </c>
      <c r="I311" s="5">
        <v>9</v>
      </c>
      <c r="J311">
        <v>10800</v>
      </c>
      <c r="K311" t="s">
        <v>30</v>
      </c>
      <c r="L311" t="s">
        <v>31</v>
      </c>
      <c r="M311">
        <v>382</v>
      </c>
      <c r="N311">
        <v>0</v>
      </c>
      <c r="O311" s="1">
        <v>43173</v>
      </c>
      <c r="P311" s="1">
        <v>43173</v>
      </c>
      <c r="Q311" s="1">
        <v>43175</v>
      </c>
      <c r="R311" t="s">
        <v>95</v>
      </c>
      <c r="Y311" t="s">
        <v>49</v>
      </c>
      <c r="Z311" s="1">
        <v>43175</v>
      </c>
      <c r="AA311" s="1" t="s">
        <v>146</v>
      </c>
      <c r="AB311" s="4">
        <f t="shared" si="4"/>
        <v>1200</v>
      </c>
    </row>
    <row r="312" spans="1:28" x14ac:dyDescent="0.25">
      <c r="A312">
        <v>524208</v>
      </c>
      <c r="B312" t="s">
        <v>26</v>
      </c>
      <c r="C312" t="s">
        <v>61</v>
      </c>
      <c r="D312" t="s">
        <v>72</v>
      </c>
      <c r="E312" t="s">
        <v>29</v>
      </c>
      <c r="F312">
        <v>11300</v>
      </c>
      <c r="G312">
        <v>0.01</v>
      </c>
      <c r="H312" t="s">
        <v>29</v>
      </c>
      <c r="I312" s="5">
        <v>75</v>
      </c>
      <c r="J312">
        <v>66750</v>
      </c>
      <c r="K312" t="s">
        <v>30</v>
      </c>
      <c r="L312" t="s">
        <v>31</v>
      </c>
      <c r="M312">
        <v>11225</v>
      </c>
      <c r="N312">
        <v>0.01</v>
      </c>
      <c r="O312" s="1">
        <v>43074</v>
      </c>
      <c r="P312" s="1">
        <v>43074</v>
      </c>
      <c r="Q312" s="1">
        <v>43175</v>
      </c>
      <c r="R312" t="s">
        <v>85</v>
      </c>
      <c r="Y312" t="s">
        <v>33</v>
      </c>
      <c r="Z312" s="1">
        <v>43175</v>
      </c>
      <c r="AA312" s="1" t="s">
        <v>146</v>
      </c>
      <c r="AB312" s="4">
        <f t="shared" si="4"/>
        <v>890</v>
      </c>
    </row>
    <row r="313" spans="1:28" x14ac:dyDescent="0.25">
      <c r="A313">
        <v>524208</v>
      </c>
      <c r="B313" t="s">
        <v>26</v>
      </c>
      <c r="C313" t="s">
        <v>102</v>
      </c>
      <c r="D313" t="s">
        <v>79</v>
      </c>
      <c r="E313" t="s">
        <v>29</v>
      </c>
      <c r="F313">
        <v>9760</v>
      </c>
      <c r="G313">
        <v>0.01</v>
      </c>
      <c r="H313" t="s">
        <v>29</v>
      </c>
      <c r="I313" s="5">
        <v>228</v>
      </c>
      <c r="J313">
        <v>273600</v>
      </c>
      <c r="K313" t="s">
        <v>30</v>
      </c>
      <c r="L313" t="s">
        <v>31</v>
      </c>
      <c r="M313">
        <v>9532</v>
      </c>
      <c r="N313">
        <v>0.01</v>
      </c>
      <c r="O313" s="1">
        <v>43173</v>
      </c>
      <c r="P313" s="1">
        <v>43173</v>
      </c>
      <c r="Q313" s="1">
        <v>43175</v>
      </c>
      <c r="R313" t="s">
        <v>95</v>
      </c>
      <c r="Y313" t="s">
        <v>49</v>
      </c>
      <c r="Z313" s="1">
        <v>43175</v>
      </c>
      <c r="AA313" s="1" t="s">
        <v>146</v>
      </c>
      <c r="AB313" s="4">
        <f t="shared" si="4"/>
        <v>1200</v>
      </c>
    </row>
    <row r="314" spans="1:28" x14ac:dyDescent="0.25">
      <c r="A314">
        <v>524208</v>
      </c>
      <c r="B314" t="s">
        <v>26</v>
      </c>
      <c r="C314" t="s">
        <v>62</v>
      </c>
      <c r="D314" t="s">
        <v>79</v>
      </c>
      <c r="E314" t="s">
        <v>29</v>
      </c>
      <c r="F314">
        <v>35261</v>
      </c>
      <c r="G314">
        <v>0.04</v>
      </c>
      <c r="H314" t="s">
        <v>29</v>
      </c>
      <c r="I314" s="5">
        <v>400</v>
      </c>
      <c r="J314">
        <v>361438</v>
      </c>
      <c r="K314" t="s">
        <v>30</v>
      </c>
      <c r="L314" t="s">
        <v>31</v>
      </c>
      <c r="M314">
        <v>34861</v>
      </c>
      <c r="N314">
        <v>0.04</v>
      </c>
      <c r="O314" s="1">
        <v>43060</v>
      </c>
      <c r="P314" s="1">
        <v>43060</v>
      </c>
      <c r="Q314" s="1">
        <v>43175</v>
      </c>
      <c r="R314" t="s">
        <v>85</v>
      </c>
      <c r="Y314" t="s">
        <v>33</v>
      </c>
      <c r="Z314" s="1">
        <v>43175</v>
      </c>
      <c r="AA314" s="1" t="s">
        <v>146</v>
      </c>
      <c r="AB314" s="4">
        <f t="shared" si="4"/>
        <v>903.59500000000003</v>
      </c>
    </row>
    <row r="315" spans="1:28" x14ac:dyDescent="0.25">
      <c r="A315">
        <v>524208</v>
      </c>
      <c r="B315" t="s">
        <v>26</v>
      </c>
      <c r="C315" t="s">
        <v>62</v>
      </c>
      <c r="D315" t="s">
        <v>79</v>
      </c>
      <c r="E315" t="s">
        <v>29</v>
      </c>
      <c r="F315">
        <v>34861</v>
      </c>
      <c r="G315">
        <v>0.04</v>
      </c>
      <c r="H315" t="s">
        <v>29</v>
      </c>
      <c r="I315" s="5">
        <v>41</v>
      </c>
      <c r="J315">
        <v>39571</v>
      </c>
      <c r="K315" t="s">
        <v>30</v>
      </c>
      <c r="L315" t="s">
        <v>31</v>
      </c>
      <c r="M315">
        <v>34820</v>
      </c>
      <c r="N315">
        <v>0.04</v>
      </c>
      <c r="O315" s="1">
        <v>43087</v>
      </c>
      <c r="P315" s="1">
        <v>43087</v>
      </c>
      <c r="Q315" s="1">
        <v>43175</v>
      </c>
      <c r="R315" t="s">
        <v>85</v>
      </c>
      <c r="Y315" t="s">
        <v>33</v>
      </c>
      <c r="Z315" s="1">
        <v>43175</v>
      </c>
      <c r="AA315" s="1" t="s">
        <v>146</v>
      </c>
      <c r="AB315" s="4">
        <f t="shared" si="4"/>
        <v>965.14634146341461</v>
      </c>
    </row>
    <row r="316" spans="1:28" x14ac:dyDescent="0.25">
      <c r="A316">
        <v>524208</v>
      </c>
      <c r="B316" t="s">
        <v>26</v>
      </c>
      <c r="C316" t="s">
        <v>103</v>
      </c>
      <c r="D316" t="s">
        <v>72</v>
      </c>
      <c r="E316" t="s">
        <v>29</v>
      </c>
      <c r="F316">
        <v>113933</v>
      </c>
      <c r="G316">
        <v>0.14000000000000001</v>
      </c>
      <c r="H316" t="s">
        <v>29</v>
      </c>
      <c r="I316" s="5">
        <v>1166</v>
      </c>
      <c r="J316">
        <v>1399200</v>
      </c>
      <c r="K316" t="s">
        <v>30</v>
      </c>
      <c r="L316" t="s">
        <v>31</v>
      </c>
      <c r="M316">
        <v>112767</v>
      </c>
      <c r="N316">
        <v>0.14000000000000001</v>
      </c>
      <c r="O316" s="1">
        <v>43173</v>
      </c>
      <c r="P316" s="1">
        <v>43173</v>
      </c>
      <c r="Q316" s="1">
        <v>43175</v>
      </c>
      <c r="R316" t="s">
        <v>95</v>
      </c>
      <c r="Y316" t="s">
        <v>49</v>
      </c>
      <c r="Z316" s="1">
        <v>43175</v>
      </c>
      <c r="AA316" s="1" t="s">
        <v>146</v>
      </c>
      <c r="AB316" s="4">
        <f t="shared" si="4"/>
        <v>1200</v>
      </c>
    </row>
    <row r="317" spans="1:28" x14ac:dyDescent="0.25">
      <c r="A317">
        <v>524208</v>
      </c>
      <c r="B317" t="s">
        <v>26</v>
      </c>
      <c r="C317" t="s">
        <v>74</v>
      </c>
      <c r="D317" t="s">
        <v>72</v>
      </c>
      <c r="E317" t="s">
        <v>29</v>
      </c>
      <c r="F317">
        <v>794263</v>
      </c>
      <c r="G317">
        <v>0.97</v>
      </c>
      <c r="H317" t="s">
        <v>29</v>
      </c>
      <c r="I317" s="5">
        <v>15053</v>
      </c>
      <c r="J317">
        <v>18063600</v>
      </c>
      <c r="K317" t="s">
        <v>30</v>
      </c>
      <c r="L317" t="s">
        <v>31</v>
      </c>
      <c r="M317">
        <v>779210</v>
      </c>
      <c r="N317">
        <v>0.96</v>
      </c>
      <c r="O317" s="1">
        <v>43173</v>
      </c>
      <c r="P317" s="1">
        <v>43173</v>
      </c>
      <c r="Q317" s="1">
        <v>43175</v>
      </c>
      <c r="R317" t="s">
        <v>95</v>
      </c>
      <c r="Y317" t="s">
        <v>49</v>
      </c>
      <c r="Z317" s="1">
        <v>43175</v>
      </c>
      <c r="AA317" s="1" t="s">
        <v>146</v>
      </c>
      <c r="AB317" s="4">
        <f t="shared" si="4"/>
        <v>1200</v>
      </c>
    </row>
    <row r="318" spans="1:28" x14ac:dyDescent="0.25">
      <c r="A318">
        <v>524208</v>
      </c>
      <c r="B318" t="s">
        <v>26</v>
      </c>
      <c r="C318" t="s">
        <v>62</v>
      </c>
      <c r="D318" t="s">
        <v>79</v>
      </c>
      <c r="E318" t="s">
        <v>29</v>
      </c>
      <c r="F318">
        <v>34820</v>
      </c>
      <c r="G318">
        <v>0.04</v>
      </c>
      <c r="H318" t="s">
        <v>29</v>
      </c>
      <c r="I318" s="5">
        <v>309</v>
      </c>
      <c r="J318">
        <v>370800</v>
      </c>
      <c r="K318" t="s">
        <v>30</v>
      </c>
      <c r="L318" t="s">
        <v>31</v>
      </c>
      <c r="M318">
        <v>34511</v>
      </c>
      <c r="N318">
        <v>0.04</v>
      </c>
      <c r="O318" s="1">
        <v>43173</v>
      </c>
      <c r="P318" s="1">
        <v>43173</v>
      </c>
      <c r="Q318" s="1">
        <v>43175</v>
      </c>
      <c r="R318" t="s">
        <v>95</v>
      </c>
      <c r="Y318" t="s">
        <v>49</v>
      </c>
      <c r="Z318" s="1">
        <v>43175</v>
      </c>
      <c r="AA318" s="1" t="s">
        <v>146</v>
      </c>
      <c r="AB318" s="4">
        <f t="shared" si="4"/>
        <v>1200</v>
      </c>
    </row>
    <row r="319" spans="1:28" x14ac:dyDescent="0.25">
      <c r="A319">
        <v>524208</v>
      </c>
      <c r="B319" t="s">
        <v>26</v>
      </c>
      <c r="C319" t="s">
        <v>65</v>
      </c>
      <c r="D319" t="s">
        <v>40</v>
      </c>
      <c r="E319" t="s">
        <v>29</v>
      </c>
      <c r="F319">
        <v>379200</v>
      </c>
      <c r="G319">
        <v>0.46</v>
      </c>
      <c r="H319" t="s">
        <v>29</v>
      </c>
      <c r="I319" s="5">
        <v>7898</v>
      </c>
      <c r="J319">
        <v>9477600</v>
      </c>
      <c r="K319" t="s">
        <v>30</v>
      </c>
      <c r="L319" t="s">
        <v>31</v>
      </c>
      <c r="M319">
        <v>371302</v>
      </c>
      <c r="N319">
        <v>0.46</v>
      </c>
      <c r="O319" s="1">
        <v>43173</v>
      </c>
      <c r="P319" s="1">
        <v>43173</v>
      </c>
      <c r="Q319" s="1">
        <v>43175</v>
      </c>
      <c r="R319" t="s">
        <v>95</v>
      </c>
      <c r="Y319" t="s">
        <v>49</v>
      </c>
      <c r="Z319" s="1">
        <v>43175</v>
      </c>
      <c r="AA319" s="1" t="s">
        <v>146</v>
      </c>
      <c r="AB319" s="4">
        <f t="shared" si="4"/>
        <v>1200</v>
      </c>
    </row>
    <row r="320" spans="1:28" x14ac:dyDescent="0.25">
      <c r="A320">
        <v>524208</v>
      </c>
      <c r="B320" t="s">
        <v>26</v>
      </c>
      <c r="C320" t="s">
        <v>66</v>
      </c>
      <c r="D320" t="s">
        <v>72</v>
      </c>
      <c r="E320" t="s">
        <v>29</v>
      </c>
      <c r="F320">
        <v>182718</v>
      </c>
      <c r="G320">
        <v>0.22</v>
      </c>
      <c r="H320" t="s">
        <v>29</v>
      </c>
      <c r="I320" s="5">
        <v>1568</v>
      </c>
      <c r="J320">
        <v>1881600</v>
      </c>
      <c r="K320" t="s">
        <v>30</v>
      </c>
      <c r="L320" t="s">
        <v>31</v>
      </c>
      <c r="M320">
        <v>181150</v>
      </c>
      <c r="N320">
        <v>0.22</v>
      </c>
      <c r="O320" s="1">
        <v>43173</v>
      </c>
      <c r="P320" s="1">
        <v>43173</v>
      </c>
      <c r="Q320" s="1">
        <v>43175</v>
      </c>
      <c r="R320" t="s">
        <v>95</v>
      </c>
      <c r="Y320" t="s">
        <v>49</v>
      </c>
      <c r="Z320" s="1">
        <v>43175</v>
      </c>
      <c r="AA320" s="1" t="s">
        <v>146</v>
      </c>
      <c r="AB320" s="4">
        <f t="shared" si="4"/>
        <v>1200</v>
      </c>
    </row>
    <row r="321" spans="1:28" x14ac:dyDescent="0.25">
      <c r="A321">
        <v>524208</v>
      </c>
      <c r="B321" t="s">
        <v>26</v>
      </c>
      <c r="C321" t="s">
        <v>104</v>
      </c>
      <c r="D321" t="s">
        <v>28</v>
      </c>
      <c r="E321" t="s">
        <v>29</v>
      </c>
      <c r="F321">
        <v>239587</v>
      </c>
      <c r="G321">
        <v>0.28999999999999998</v>
      </c>
      <c r="H321" t="s">
        <v>29</v>
      </c>
      <c r="I321" s="5">
        <v>237787</v>
      </c>
      <c r="K321" t="s">
        <v>30</v>
      </c>
      <c r="L321" t="s">
        <v>31</v>
      </c>
      <c r="M321">
        <v>1800</v>
      </c>
      <c r="O321" s="1">
        <v>43066</v>
      </c>
      <c r="P321" s="1">
        <v>43066</v>
      </c>
      <c r="Q321" s="1">
        <v>43084</v>
      </c>
      <c r="R321" t="s">
        <v>35</v>
      </c>
      <c r="Z321" s="1">
        <v>43087</v>
      </c>
      <c r="AA321" s="1" t="s">
        <v>146</v>
      </c>
      <c r="AB321" s="4">
        <f t="shared" si="4"/>
        <v>0</v>
      </c>
    </row>
    <row r="322" spans="1:28" x14ac:dyDescent="0.25">
      <c r="A322">
        <v>524208</v>
      </c>
      <c r="B322" t="s">
        <v>26</v>
      </c>
      <c r="C322" t="s">
        <v>105</v>
      </c>
      <c r="D322" t="s">
        <v>28</v>
      </c>
      <c r="E322" t="s">
        <v>29</v>
      </c>
      <c r="F322">
        <v>556476</v>
      </c>
      <c r="G322">
        <v>0.68</v>
      </c>
      <c r="H322" t="s">
        <v>29</v>
      </c>
      <c r="I322" s="5">
        <v>237787</v>
      </c>
      <c r="K322" t="s">
        <v>38</v>
      </c>
      <c r="L322" t="s">
        <v>31</v>
      </c>
      <c r="M322">
        <v>794263</v>
      </c>
      <c r="N322">
        <v>0.97</v>
      </c>
      <c r="O322" s="1">
        <v>43066</v>
      </c>
      <c r="P322" s="1">
        <v>43066</v>
      </c>
      <c r="Q322" s="1">
        <v>43084</v>
      </c>
      <c r="R322" t="s">
        <v>35</v>
      </c>
      <c r="Z322" s="1">
        <v>43087</v>
      </c>
      <c r="AA322" s="1" t="s">
        <v>146</v>
      </c>
      <c r="AB322" s="4">
        <f t="shared" si="4"/>
        <v>0</v>
      </c>
    </row>
    <row r="323" spans="1:28" x14ac:dyDescent="0.25">
      <c r="A323">
        <v>524208</v>
      </c>
      <c r="B323" t="s">
        <v>26</v>
      </c>
      <c r="C323" t="s">
        <v>81</v>
      </c>
      <c r="D323" t="s">
        <v>28</v>
      </c>
      <c r="E323" t="s">
        <v>29</v>
      </c>
      <c r="F323">
        <v>7749235</v>
      </c>
      <c r="G323">
        <v>9.43</v>
      </c>
      <c r="H323" t="s">
        <v>29</v>
      </c>
      <c r="I323" s="5">
        <v>1336</v>
      </c>
      <c r="J323">
        <v>1214533</v>
      </c>
      <c r="K323" t="s">
        <v>30</v>
      </c>
      <c r="L323" t="s">
        <v>31</v>
      </c>
      <c r="M323">
        <v>7747899</v>
      </c>
      <c r="N323">
        <v>9.43</v>
      </c>
      <c r="O323" s="1">
        <v>43069</v>
      </c>
      <c r="P323" s="1">
        <v>43069</v>
      </c>
      <c r="Q323" s="1">
        <v>43070</v>
      </c>
      <c r="R323" t="s">
        <v>85</v>
      </c>
      <c r="Y323" t="s">
        <v>33</v>
      </c>
      <c r="Z323" s="1">
        <v>43070</v>
      </c>
      <c r="AA323" s="1" t="s">
        <v>146</v>
      </c>
      <c r="AB323" s="4">
        <f t="shared" ref="AB323:AB386" si="5">J323/I323</f>
        <v>909.08158682634735</v>
      </c>
    </row>
    <row r="324" spans="1:28" x14ac:dyDescent="0.25">
      <c r="A324">
        <v>524208</v>
      </c>
      <c r="B324" t="s">
        <v>26</v>
      </c>
      <c r="C324" t="s">
        <v>81</v>
      </c>
      <c r="D324" t="s">
        <v>28</v>
      </c>
      <c r="E324" t="s">
        <v>29</v>
      </c>
      <c r="F324">
        <v>7752843</v>
      </c>
      <c r="G324">
        <v>9.44</v>
      </c>
      <c r="H324" t="s">
        <v>29</v>
      </c>
      <c r="I324" s="5">
        <v>1108</v>
      </c>
      <c r="J324">
        <v>1007781</v>
      </c>
      <c r="K324" t="s">
        <v>30</v>
      </c>
      <c r="L324" t="s">
        <v>31</v>
      </c>
      <c r="M324">
        <v>7751735</v>
      </c>
      <c r="N324">
        <v>9.44</v>
      </c>
      <c r="O324" s="1">
        <v>43066</v>
      </c>
      <c r="P324" s="1">
        <v>43066</v>
      </c>
      <c r="Q324" s="1">
        <v>43067</v>
      </c>
      <c r="R324" t="s">
        <v>85</v>
      </c>
      <c r="Y324" t="s">
        <v>33</v>
      </c>
      <c r="Z324" s="1">
        <v>43069</v>
      </c>
      <c r="AA324" s="1" t="s">
        <v>146</v>
      </c>
      <c r="AB324" s="4">
        <f t="shared" si="5"/>
        <v>909.54963898916969</v>
      </c>
    </row>
    <row r="325" spans="1:28" x14ac:dyDescent="0.25">
      <c r="A325">
        <v>524208</v>
      </c>
      <c r="B325" t="s">
        <v>26</v>
      </c>
      <c r="C325" t="s">
        <v>81</v>
      </c>
      <c r="D325" t="s">
        <v>28</v>
      </c>
      <c r="E325" t="s">
        <v>29</v>
      </c>
      <c r="F325">
        <v>7751735</v>
      </c>
      <c r="G325">
        <v>9.44</v>
      </c>
      <c r="H325" t="s">
        <v>29</v>
      </c>
      <c r="I325" s="5">
        <v>2500</v>
      </c>
      <c r="J325">
        <v>2271579</v>
      </c>
      <c r="K325" t="s">
        <v>30</v>
      </c>
      <c r="L325" t="s">
        <v>31</v>
      </c>
      <c r="M325">
        <v>7749235</v>
      </c>
      <c r="N325">
        <v>9.43</v>
      </c>
      <c r="O325" s="1">
        <v>43068</v>
      </c>
      <c r="P325" s="1">
        <v>43068</v>
      </c>
      <c r="Q325" s="1">
        <v>43069</v>
      </c>
      <c r="R325" t="s">
        <v>85</v>
      </c>
      <c r="Y325" t="s">
        <v>33</v>
      </c>
      <c r="Z325" s="1">
        <v>43069</v>
      </c>
      <c r="AA325" s="1" t="s">
        <v>146</v>
      </c>
      <c r="AB325" s="4">
        <f t="shared" si="5"/>
        <v>908.63160000000005</v>
      </c>
    </row>
    <row r="326" spans="1:28" x14ac:dyDescent="0.25">
      <c r="A326">
        <v>524208</v>
      </c>
      <c r="B326" t="s">
        <v>26</v>
      </c>
      <c r="C326" t="s">
        <v>81</v>
      </c>
      <c r="D326" t="s">
        <v>28</v>
      </c>
      <c r="E326" t="s">
        <v>29</v>
      </c>
      <c r="F326">
        <v>7758051</v>
      </c>
      <c r="G326">
        <v>9.4499999999999993</v>
      </c>
      <c r="H326" t="s">
        <v>29</v>
      </c>
      <c r="I326" s="5">
        <v>2500</v>
      </c>
      <c r="J326">
        <v>2286872</v>
      </c>
      <c r="K326" t="s">
        <v>30</v>
      </c>
      <c r="L326" t="s">
        <v>31</v>
      </c>
      <c r="O326" s="1">
        <v>43062</v>
      </c>
      <c r="P326" s="1">
        <v>43062</v>
      </c>
      <c r="Q326" s="1">
        <v>43066</v>
      </c>
      <c r="R326" t="s">
        <v>85</v>
      </c>
      <c r="Y326" t="s">
        <v>33</v>
      </c>
      <c r="Z326" s="1">
        <v>43067</v>
      </c>
      <c r="AA326" s="1" t="s">
        <v>146</v>
      </c>
      <c r="AB326" s="4">
        <f t="shared" si="5"/>
        <v>914.74879999999996</v>
      </c>
    </row>
    <row r="327" spans="1:28" x14ac:dyDescent="0.25">
      <c r="A327">
        <v>524208</v>
      </c>
      <c r="B327" t="s">
        <v>26</v>
      </c>
      <c r="C327" t="s">
        <v>81</v>
      </c>
      <c r="D327" t="s">
        <v>28</v>
      </c>
      <c r="E327" t="s">
        <v>29</v>
      </c>
      <c r="H327" t="s">
        <v>29</v>
      </c>
      <c r="I327" s="5">
        <v>2708</v>
      </c>
      <c r="J327">
        <v>2467206</v>
      </c>
      <c r="K327" t="s">
        <v>30</v>
      </c>
      <c r="L327" t="s">
        <v>31</v>
      </c>
      <c r="M327">
        <v>7752843</v>
      </c>
      <c r="N327">
        <v>9.44</v>
      </c>
      <c r="O327" s="1">
        <v>43063</v>
      </c>
      <c r="P327" s="1">
        <v>43063</v>
      </c>
      <c r="Q327" s="1">
        <v>43066</v>
      </c>
      <c r="R327" t="s">
        <v>85</v>
      </c>
      <c r="Y327" t="s">
        <v>33</v>
      </c>
      <c r="Z327" s="1">
        <v>43067</v>
      </c>
      <c r="AA327" s="1" t="s">
        <v>146</v>
      </c>
      <c r="AB327" s="4">
        <f t="shared" si="5"/>
        <v>911.08050221565736</v>
      </c>
    </row>
    <row r="328" spans="1:28" x14ac:dyDescent="0.25">
      <c r="A328">
        <v>524208</v>
      </c>
      <c r="B328" t="s">
        <v>26</v>
      </c>
      <c r="C328" t="s">
        <v>106</v>
      </c>
      <c r="D328" t="s">
        <v>80</v>
      </c>
      <c r="E328" t="s">
        <v>29</v>
      </c>
      <c r="F328">
        <v>13200</v>
      </c>
      <c r="G328">
        <v>0.02</v>
      </c>
      <c r="H328" t="s">
        <v>29</v>
      </c>
      <c r="I328" s="5">
        <v>200</v>
      </c>
      <c r="J328">
        <v>183746.13</v>
      </c>
      <c r="K328" t="s">
        <v>30</v>
      </c>
      <c r="L328" t="s">
        <v>107</v>
      </c>
      <c r="O328" s="1">
        <v>43019</v>
      </c>
      <c r="P328" s="1">
        <v>43019</v>
      </c>
      <c r="Q328" s="1">
        <v>43045</v>
      </c>
      <c r="R328" t="s">
        <v>85</v>
      </c>
      <c r="Y328" t="s">
        <v>33</v>
      </c>
      <c r="Z328" s="1">
        <v>43047</v>
      </c>
      <c r="AA328" s="1" t="s">
        <v>146</v>
      </c>
      <c r="AB328" s="4">
        <f t="shared" si="5"/>
        <v>918.73064999999997</v>
      </c>
    </row>
    <row r="329" spans="1:28" x14ac:dyDescent="0.25">
      <c r="A329">
        <v>524208</v>
      </c>
      <c r="B329" t="s">
        <v>26</v>
      </c>
      <c r="C329" t="s">
        <v>106</v>
      </c>
      <c r="D329" t="s">
        <v>80</v>
      </c>
      <c r="H329" t="s">
        <v>29</v>
      </c>
      <c r="I329" s="5">
        <v>200</v>
      </c>
      <c r="J329">
        <v>184867.8</v>
      </c>
      <c r="K329" t="s">
        <v>30</v>
      </c>
      <c r="L329" t="s">
        <v>107</v>
      </c>
      <c r="O329" s="1">
        <v>43038</v>
      </c>
      <c r="P329" s="1">
        <v>43038</v>
      </c>
      <c r="Q329" s="1">
        <v>43045</v>
      </c>
      <c r="R329" t="s">
        <v>85</v>
      </c>
      <c r="Y329" t="s">
        <v>33</v>
      </c>
      <c r="Z329" s="1">
        <v>43047</v>
      </c>
      <c r="AA329" s="1" t="s">
        <v>146</v>
      </c>
      <c r="AB329" s="4">
        <f t="shared" si="5"/>
        <v>924.33899999999994</v>
      </c>
    </row>
    <row r="330" spans="1:28" x14ac:dyDescent="0.25">
      <c r="A330">
        <v>524208</v>
      </c>
      <c r="B330" t="s">
        <v>26</v>
      </c>
      <c r="C330" t="s">
        <v>106</v>
      </c>
      <c r="D330" t="s">
        <v>80</v>
      </c>
      <c r="H330" t="s">
        <v>29</v>
      </c>
      <c r="I330" s="5">
        <v>1500</v>
      </c>
      <c r="J330">
        <v>1412097.53</v>
      </c>
      <c r="K330" t="s">
        <v>30</v>
      </c>
      <c r="L330" t="s">
        <v>31</v>
      </c>
      <c r="M330">
        <v>11300</v>
      </c>
      <c r="N330">
        <v>0.01</v>
      </c>
      <c r="O330" s="1">
        <v>43039</v>
      </c>
      <c r="P330" s="1">
        <v>43039</v>
      </c>
      <c r="Q330" s="1">
        <v>43045</v>
      </c>
      <c r="R330" t="s">
        <v>85</v>
      </c>
      <c r="Y330" t="s">
        <v>33</v>
      </c>
      <c r="Z330" s="1">
        <v>43047</v>
      </c>
      <c r="AA330" s="1" t="s">
        <v>146</v>
      </c>
      <c r="AB330" s="4">
        <f t="shared" si="5"/>
        <v>941.39835333333338</v>
      </c>
    </row>
    <row r="331" spans="1:28" x14ac:dyDescent="0.25">
      <c r="A331">
        <v>524208</v>
      </c>
      <c r="B331" t="s">
        <v>26</v>
      </c>
      <c r="C331" t="s">
        <v>108</v>
      </c>
      <c r="D331" t="s">
        <v>79</v>
      </c>
      <c r="E331" t="s">
        <v>29</v>
      </c>
      <c r="F331">
        <v>35861</v>
      </c>
      <c r="G331">
        <v>0.04</v>
      </c>
      <c r="H331" t="s">
        <v>29</v>
      </c>
      <c r="I331" s="5">
        <v>200</v>
      </c>
      <c r="J331">
        <v>180719.08</v>
      </c>
      <c r="K331" t="s">
        <v>30</v>
      </c>
      <c r="L331" t="s">
        <v>31</v>
      </c>
      <c r="O331" s="1">
        <v>43032</v>
      </c>
      <c r="P331" s="1">
        <v>43032</v>
      </c>
      <c r="Q331" s="1">
        <v>43038</v>
      </c>
      <c r="R331" t="s">
        <v>85</v>
      </c>
      <c r="Y331" t="s">
        <v>33</v>
      </c>
      <c r="Z331" s="1">
        <v>43040</v>
      </c>
      <c r="AA331" s="1" t="s">
        <v>146</v>
      </c>
      <c r="AB331" s="4">
        <f t="shared" si="5"/>
        <v>903.59539999999993</v>
      </c>
    </row>
    <row r="332" spans="1:28" x14ac:dyDescent="0.25">
      <c r="A332">
        <v>524208</v>
      </c>
      <c r="B332" t="s">
        <v>26</v>
      </c>
      <c r="C332" t="s">
        <v>108</v>
      </c>
      <c r="D332" t="s">
        <v>79</v>
      </c>
      <c r="E332" t="s">
        <v>29</v>
      </c>
      <c r="H332" t="s">
        <v>29</v>
      </c>
      <c r="I332" s="5">
        <v>200</v>
      </c>
      <c r="J332">
        <v>181474.29</v>
      </c>
      <c r="K332" t="s">
        <v>30</v>
      </c>
      <c r="L332" t="s">
        <v>31</v>
      </c>
      <c r="O332" s="1">
        <v>43034</v>
      </c>
      <c r="P332" s="1">
        <v>43034</v>
      </c>
      <c r="Q332" s="1">
        <v>43038</v>
      </c>
      <c r="R332" t="s">
        <v>85</v>
      </c>
      <c r="Y332" t="s">
        <v>33</v>
      </c>
      <c r="Z332" s="1">
        <v>43040</v>
      </c>
      <c r="AA332" s="1" t="s">
        <v>146</v>
      </c>
      <c r="AB332" s="4">
        <f t="shared" si="5"/>
        <v>907.3714500000001</v>
      </c>
    </row>
    <row r="333" spans="1:28" x14ac:dyDescent="0.25">
      <c r="A333">
        <v>524208</v>
      </c>
      <c r="B333" t="s">
        <v>26</v>
      </c>
      <c r="C333" t="s">
        <v>108</v>
      </c>
      <c r="D333" t="s">
        <v>79</v>
      </c>
      <c r="E333" t="s">
        <v>29</v>
      </c>
      <c r="H333" t="s">
        <v>29</v>
      </c>
      <c r="I333" s="5">
        <v>200</v>
      </c>
      <c r="J333">
        <v>180719.15</v>
      </c>
      <c r="K333" t="s">
        <v>30</v>
      </c>
      <c r="L333" t="s">
        <v>31</v>
      </c>
      <c r="M333">
        <v>35261</v>
      </c>
      <c r="N333">
        <v>0.04</v>
      </c>
      <c r="O333" s="1">
        <v>43035</v>
      </c>
      <c r="P333" s="1">
        <v>43035</v>
      </c>
      <c r="Q333" s="1">
        <v>43038</v>
      </c>
      <c r="R333" t="s">
        <v>85</v>
      </c>
      <c r="Y333" t="s">
        <v>33</v>
      </c>
      <c r="Z333" s="1">
        <v>43040</v>
      </c>
      <c r="AA333" s="1" t="s">
        <v>146</v>
      </c>
      <c r="AB333" s="4">
        <f t="shared" si="5"/>
        <v>903.59574999999995</v>
      </c>
    </row>
    <row r="334" spans="1:28" x14ac:dyDescent="0.25">
      <c r="A334">
        <v>524208</v>
      </c>
      <c r="B334" t="s">
        <v>26</v>
      </c>
      <c r="C334" t="s">
        <v>108</v>
      </c>
      <c r="D334" t="s">
        <v>79</v>
      </c>
      <c r="E334" t="s">
        <v>29</v>
      </c>
      <c r="F334">
        <v>36979</v>
      </c>
      <c r="G334">
        <v>0.05</v>
      </c>
      <c r="H334" t="s">
        <v>29</v>
      </c>
      <c r="I334" s="5">
        <v>200</v>
      </c>
      <c r="J334">
        <v>176351.3</v>
      </c>
      <c r="K334" t="s">
        <v>30</v>
      </c>
      <c r="L334" t="s">
        <v>31</v>
      </c>
      <c r="O334" s="1">
        <v>43007</v>
      </c>
      <c r="P334" s="1">
        <v>43007</v>
      </c>
      <c r="Q334" s="1">
        <v>43031</v>
      </c>
      <c r="R334" t="s">
        <v>85</v>
      </c>
      <c r="Y334" t="s">
        <v>33</v>
      </c>
      <c r="Z334" s="1">
        <v>43032</v>
      </c>
      <c r="AA334" s="1" t="s">
        <v>146</v>
      </c>
      <c r="AB334" s="4">
        <f t="shared" si="5"/>
        <v>881.75649999999996</v>
      </c>
    </row>
    <row r="335" spans="1:28" x14ac:dyDescent="0.25">
      <c r="A335">
        <v>524208</v>
      </c>
      <c r="B335" t="s">
        <v>26</v>
      </c>
      <c r="C335" t="s">
        <v>108</v>
      </c>
      <c r="D335" t="s">
        <v>79</v>
      </c>
      <c r="E335" t="s">
        <v>29</v>
      </c>
      <c r="H335" t="s">
        <v>29</v>
      </c>
      <c r="I335" s="5">
        <v>118</v>
      </c>
      <c r="J335">
        <v>104291.27</v>
      </c>
      <c r="K335" t="s">
        <v>30</v>
      </c>
      <c r="L335" t="s">
        <v>31</v>
      </c>
      <c r="O335" s="1">
        <v>43011</v>
      </c>
      <c r="P335" s="1">
        <v>43011</v>
      </c>
      <c r="Q335" s="1">
        <v>43031</v>
      </c>
      <c r="R335" t="s">
        <v>85</v>
      </c>
      <c r="Y335" t="s">
        <v>33</v>
      </c>
      <c r="Z335" s="1">
        <v>43032</v>
      </c>
      <c r="AA335" s="1" t="s">
        <v>146</v>
      </c>
      <c r="AB335" s="4">
        <f t="shared" si="5"/>
        <v>883.82432203389828</v>
      </c>
    </row>
    <row r="336" spans="1:28" x14ac:dyDescent="0.25">
      <c r="A336">
        <v>524208</v>
      </c>
      <c r="B336" t="s">
        <v>26</v>
      </c>
      <c r="C336" t="s">
        <v>108</v>
      </c>
      <c r="D336" t="s">
        <v>79</v>
      </c>
      <c r="E336" t="s">
        <v>29</v>
      </c>
      <c r="H336" t="s">
        <v>29</v>
      </c>
      <c r="I336" s="5">
        <v>600</v>
      </c>
      <c r="J336">
        <v>538582.46</v>
      </c>
      <c r="K336" t="s">
        <v>30</v>
      </c>
      <c r="L336" t="s">
        <v>31</v>
      </c>
      <c r="O336" s="1">
        <v>43019</v>
      </c>
      <c r="P336" s="1">
        <v>43019</v>
      </c>
      <c r="Q336" s="1">
        <v>43031</v>
      </c>
      <c r="R336" t="s">
        <v>85</v>
      </c>
      <c r="Y336" t="s">
        <v>33</v>
      </c>
      <c r="Z336" s="1">
        <v>43032</v>
      </c>
      <c r="AA336" s="1" t="s">
        <v>146</v>
      </c>
      <c r="AB336" s="4">
        <f t="shared" si="5"/>
        <v>897.63743333333332</v>
      </c>
    </row>
    <row r="337" spans="1:28" x14ac:dyDescent="0.25">
      <c r="A337">
        <v>524208</v>
      </c>
      <c r="B337" t="s">
        <v>26</v>
      </c>
      <c r="C337" t="s">
        <v>108</v>
      </c>
      <c r="D337" t="s">
        <v>79</v>
      </c>
      <c r="E337" t="s">
        <v>29</v>
      </c>
      <c r="H337" t="s">
        <v>29</v>
      </c>
      <c r="I337" s="5">
        <v>200</v>
      </c>
      <c r="J337">
        <v>180321.6</v>
      </c>
      <c r="K337" t="s">
        <v>30</v>
      </c>
      <c r="L337" t="s">
        <v>31</v>
      </c>
      <c r="M337">
        <v>35861</v>
      </c>
      <c r="N337">
        <v>0.04</v>
      </c>
      <c r="O337" s="1">
        <v>43024</v>
      </c>
      <c r="P337" s="1">
        <v>43024</v>
      </c>
      <c r="Q337" s="1">
        <v>43031</v>
      </c>
      <c r="R337" t="s">
        <v>85</v>
      </c>
      <c r="Y337" t="s">
        <v>33</v>
      </c>
      <c r="Z337" s="1">
        <v>43032</v>
      </c>
      <c r="AA337" s="1" t="s">
        <v>146</v>
      </c>
      <c r="AB337" s="4">
        <f t="shared" si="5"/>
        <v>901.60800000000006</v>
      </c>
    </row>
    <row r="338" spans="1:28" x14ac:dyDescent="0.25">
      <c r="A338">
        <v>524208</v>
      </c>
      <c r="B338" t="s">
        <v>26</v>
      </c>
      <c r="C338" t="s">
        <v>109</v>
      </c>
      <c r="D338" t="s">
        <v>28</v>
      </c>
      <c r="E338" t="s">
        <v>29</v>
      </c>
      <c r="F338">
        <v>507133</v>
      </c>
      <c r="G338">
        <v>0.62</v>
      </c>
      <c r="H338" t="s">
        <v>29</v>
      </c>
      <c r="I338" s="5">
        <v>2000</v>
      </c>
      <c r="J338">
        <v>1883285</v>
      </c>
      <c r="K338" t="s">
        <v>30</v>
      </c>
      <c r="L338" t="s">
        <v>31</v>
      </c>
      <c r="M338">
        <v>505133</v>
      </c>
      <c r="N338">
        <v>0.62</v>
      </c>
      <c r="O338" s="1">
        <v>43019</v>
      </c>
      <c r="P338" s="1">
        <v>43019</v>
      </c>
      <c r="Q338" s="1">
        <v>43020</v>
      </c>
      <c r="R338" t="s">
        <v>85</v>
      </c>
      <c r="Y338" t="s">
        <v>33</v>
      </c>
      <c r="Z338" s="1">
        <v>43021</v>
      </c>
      <c r="AA338" s="1" t="s">
        <v>146</v>
      </c>
      <c r="AB338" s="4">
        <f t="shared" si="5"/>
        <v>941.64250000000004</v>
      </c>
    </row>
    <row r="339" spans="1:28" x14ac:dyDescent="0.25">
      <c r="A339">
        <v>524208</v>
      </c>
      <c r="B339" t="s">
        <v>26</v>
      </c>
      <c r="C339" t="s">
        <v>110</v>
      </c>
      <c r="D339" t="s">
        <v>28</v>
      </c>
      <c r="E339" t="s">
        <v>29</v>
      </c>
      <c r="F339">
        <v>2277063</v>
      </c>
      <c r="G339">
        <v>2.77</v>
      </c>
      <c r="H339" t="s">
        <v>29</v>
      </c>
      <c r="I339" s="5">
        <v>25000</v>
      </c>
      <c r="J339">
        <v>23203093</v>
      </c>
      <c r="K339" t="s">
        <v>30</v>
      </c>
      <c r="L339" t="s">
        <v>31</v>
      </c>
      <c r="M339">
        <v>2252063</v>
      </c>
      <c r="N339">
        <v>2.74</v>
      </c>
      <c r="O339" s="1">
        <v>43019</v>
      </c>
      <c r="P339" s="1">
        <v>43019</v>
      </c>
      <c r="Q339" s="1">
        <v>43020</v>
      </c>
      <c r="R339" t="s">
        <v>85</v>
      </c>
      <c r="Y339" t="s">
        <v>33</v>
      </c>
      <c r="Z339" s="1">
        <v>43021</v>
      </c>
      <c r="AA339" s="1" t="s">
        <v>146</v>
      </c>
      <c r="AB339" s="4">
        <f t="shared" si="5"/>
        <v>928.12372000000005</v>
      </c>
    </row>
    <row r="340" spans="1:28" x14ac:dyDescent="0.25">
      <c r="A340">
        <v>524208</v>
      </c>
      <c r="B340" t="s">
        <v>26</v>
      </c>
      <c r="C340" t="s">
        <v>88</v>
      </c>
      <c r="D340" t="s">
        <v>28</v>
      </c>
      <c r="E340" t="s">
        <v>29</v>
      </c>
      <c r="F340">
        <v>3679364</v>
      </c>
      <c r="G340">
        <v>4.4800000000000004</v>
      </c>
      <c r="H340" t="s">
        <v>29</v>
      </c>
      <c r="I340" s="5">
        <v>14120</v>
      </c>
      <c r="J340">
        <v>13000489</v>
      </c>
      <c r="K340" t="s">
        <v>30</v>
      </c>
      <c r="L340" t="s">
        <v>31</v>
      </c>
      <c r="M340">
        <v>3665244</v>
      </c>
      <c r="N340">
        <v>4.46</v>
      </c>
      <c r="O340" s="1">
        <v>43019</v>
      </c>
      <c r="P340" s="1">
        <v>43019</v>
      </c>
      <c r="Q340" s="1">
        <v>43020</v>
      </c>
      <c r="R340" t="s">
        <v>85</v>
      </c>
      <c r="Y340" t="s">
        <v>33</v>
      </c>
      <c r="Z340" s="1">
        <v>43021</v>
      </c>
      <c r="AA340" s="1" t="s">
        <v>146</v>
      </c>
      <c r="AB340" s="4">
        <f t="shared" si="5"/>
        <v>920.71451841359772</v>
      </c>
    </row>
    <row r="341" spans="1:28" x14ac:dyDescent="0.25">
      <c r="A341">
        <v>524208</v>
      </c>
      <c r="B341" t="s">
        <v>26</v>
      </c>
      <c r="C341" t="s">
        <v>109</v>
      </c>
      <c r="D341" t="s">
        <v>28</v>
      </c>
      <c r="E341" t="s">
        <v>29</v>
      </c>
      <c r="F341">
        <v>509637</v>
      </c>
      <c r="G341">
        <v>0.62</v>
      </c>
      <c r="H341" t="s">
        <v>29</v>
      </c>
      <c r="I341" s="5">
        <v>2504</v>
      </c>
      <c r="J341">
        <v>2337717</v>
      </c>
      <c r="K341" t="s">
        <v>30</v>
      </c>
      <c r="L341" t="s">
        <v>31</v>
      </c>
      <c r="M341">
        <v>507133</v>
      </c>
      <c r="N341">
        <v>0.62</v>
      </c>
      <c r="O341" s="1">
        <v>43000</v>
      </c>
      <c r="P341" s="1">
        <v>43000</v>
      </c>
      <c r="Q341" s="1">
        <v>43003</v>
      </c>
      <c r="R341" t="s">
        <v>85</v>
      </c>
      <c r="Y341" t="s">
        <v>33</v>
      </c>
      <c r="Z341" s="1">
        <v>43003</v>
      </c>
      <c r="AA341" s="1" t="s">
        <v>146</v>
      </c>
      <c r="AB341" s="4">
        <f t="shared" si="5"/>
        <v>933.59305111821084</v>
      </c>
    </row>
    <row r="342" spans="1:28" x14ac:dyDescent="0.25">
      <c r="A342">
        <v>524208</v>
      </c>
      <c r="B342" t="s">
        <v>26</v>
      </c>
      <c r="C342" t="s">
        <v>108</v>
      </c>
      <c r="D342" t="s">
        <v>79</v>
      </c>
      <c r="E342" t="s">
        <v>29</v>
      </c>
      <c r="F342">
        <v>38579</v>
      </c>
      <c r="G342">
        <v>0.05</v>
      </c>
      <c r="H342" t="s">
        <v>29</v>
      </c>
      <c r="I342" s="5">
        <v>200</v>
      </c>
      <c r="J342">
        <v>172180.11</v>
      </c>
      <c r="K342" t="s">
        <v>30</v>
      </c>
      <c r="L342" t="s">
        <v>107</v>
      </c>
      <c r="O342" s="1">
        <v>42969</v>
      </c>
      <c r="P342" s="1">
        <v>42969</v>
      </c>
      <c r="Q342" s="1">
        <v>42996</v>
      </c>
      <c r="R342" t="s">
        <v>85</v>
      </c>
      <c r="Y342" t="s">
        <v>33</v>
      </c>
      <c r="Z342" s="1">
        <v>42997</v>
      </c>
      <c r="AA342" s="1" t="s">
        <v>146</v>
      </c>
      <c r="AB342" s="4">
        <f t="shared" si="5"/>
        <v>860.90054999999995</v>
      </c>
    </row>
    <row r="343" spans="1:28" x14ac:dyDescent="0.25">
      <c r="A343">
        <v>524208</v>
      </c>
      <c r="B343" t="s">
        <v>26</v>
      </c>
      <c r="C343" t="s">
        <v>108</v>
      </c>
      <c r="D343" t="s">
        <v>79</v>
      </c>
      <c r="E343" t="s">
        <v>29</v>
      </c>
      <c r="H343" t="s">
        <v>29</v>
      </c>
      <c r="I343" s="5">
        <v>600</v>
      </c>
      <c r="J343">
        <v>510580.75</v>
      </c>
      <c r="K343" t="s">
        <v>30</v>
      </c>
      <c r="L343" t="s">
        <v>107</v>
      </c>
      <c r="O343" s="1">
        <v>42986</v>
      </c>
      <c r="P343" s="1">
        <v>42986</v>
      </c>
      <c r="Q343" s="1">
        <v>42996</v>
      </c>
      <c r="R343" t="s">
        <v>85</v>
      </c>
      <c r="Y343" t="s">
        <v>33</v>
      </c>
      <c r="Z343" s="1">
        <v>42997</v>
      </c>
      <c r="AA343" s="1" t="s">
        <v>146</v>
      </c>
      <c r="AB343" s="4">
        <f t="shared" si="5"/>
        <v>850.96791666666661</v>
      </c>
    </row>
    <row r="344" spans="1:28" x14ac:dyDescent="0.25">
      <c r="A344">
        <v>524208</v>
      </c>
      <c r="B344" t="s">
        <v>26</v>
      </c>
      <c r="C344" t="s">
        <v>108</v>
      </c>
      <c r="D344" t="s">
        <v>79</v>
      </c>
      <c r="E344" t="s">
        <v>29</v>
      </c>
      <c r="H344" t="s">
        <v>29</v>
      </c>
      <c r="I344" s="5">
        <v>800</v>
      </c>
      <c r="J344">
        <v>690271.47</v>
      </c>
      <c r="K344" t="s">
        <v>30</v>
      </c>
      <c r="L344" t="s">
        <v>31</v>
      </c>
      <c r="M344">
        <v>36979</v>
      </c>
      <c r="N344">
        <v>0.05</v>
      </c>
      <c r="O344" s="1">
        <v>42993</v>
      </c>
      <c r="P344" s="1">
        <v>42993</v>
      </c>
      <c r="Q344" s="1">
        <v>42996</v>
      </c>
      <c r="R344" t="s">
        <v>85</v>
      </c>
      <c r="Y344" t="s">
        <v>33</v>
      </c>
      <c r="Z344" s="1">
        <v>42997</v>
      </c>
      <c r="AA344" s="1" t="s">
        <v>146</v>
      </c>
      <c r="AB344" s="4">
        <f t="shared" si="5"/>
        <v>862.83933749999994</v>
      </c>
    </row>
    <row r="345" spans="1:28" x14ac:dyDescent="0.25">
      <c r="A345">
        <v>524208</v>
      </c>
      <c r="B345" t="s">
        <v>26</v>
      </c>
      <c r="C345" t="s">
        <v>111</v>
      </c>
      <c r="D345" t="s">
        <v>63</v>
      </c>
      <c r="E345" t="s">
        <v>29</v>
      </c>
      <c r="F345">
        <v>1053437</v>
      </c>
      <c r="G345">
        <v>1.28</v>
      </c>
      <c r="H345" t="s">
        <v>29</v>
      </c>
      <c r="I345" s="5">
        <v>25000</v>
      </c>
      <c r="J345">
        <v>19055995.949999999</v>
      </c>
      <c r="K345" t="s">
        <v>30</v>
      </c>
      <c r="L345" t="s">
        <v>31</v>
      </c>
      <c r="O345" s="1">
        <v>42825</v>
      </c>
      <c r="P345" s="1">
        <v>42825</v>
      </c>
      <c r="Q345" s="1">
        <v>42969</v>
      </c>
      <c r="R345" t="s">
        <v>85</v>
      </c>
      <c r="Y345" t="s">
        <v>93</v>
      </c>
      <c r="Z345" s="1">
        <v>42970</v>
      </c>
      <c r="AA345" s="1" t="s">
        <v>146</v>
      </c>
      <c r="AB345" s="4">
        <f t="shared" si="5"/>
        <v>762.23983799999996</v>
      </c>
    </row>
    <row r="346" spans="1:28" x14ac:dyDescent="0.25">
      <c r="A346">
        <v>524208</v>
      </c>
      <c r="B346" t="s">
        <v>26</v>
      </c>
      <c r="C346" t="s">
        <v>111</v>
      </c>
      <c r="D346" t="s">
        <v>63</v>
      </c>
      <c r="H346" t="s">
        <v>29</v>
      </c>
      <c r="I346" s="5">
        <v>65000</v>
      </c>
      <c r="J346">
        <v>49339214.979999997</v>
      </c>
      <c r="K346" t="s">
        <v>30</v>
      </c>
      <c r="L346" t="s">
        <v>31</v>
      </c>
      <c r="O346" s="1">
        <v>42825</v>
      </c>
      <c r="P346" s="1">
        <v>42825</v>
      </c>
      <c r="Q346" s="1">
        <v>42969</v>
      </c>
      <c r="R346" t="s">
        <v>85</v>
      </c>
      <c r="Y346" t="s">
        <v>93</v>
      </c>
      <c r="Z346" s="1">
        <v>42970</v>
      </c>
      <c r="AA346" s="1" t="s">
        <v>146</v>
      </c>
      <c r="AB346" s="4">
        <f t="shared" si="5"/>
        <v>759.06484584615384</v>
      </c>
    </row>
    <row r="347" spans="1:28" x14ac:dyDescent="0.25">
      <c r="A347">
        <v>524208</v>
      </c>
      <c r="B347" t="s">
        <v>26</v>
      </c>
      <c r="C347" t="s">
        <v>111</v>
      </c>
      <c r="D347" t="s">
        <v>63</v>
      </c>
      <c r="H347" t="s">
        <v>29</v>
      </c>
      <c r="I347" s="5">
        <v>526</v>
      </c>
      <c r="J347">
        <v>462403.78</v>
      </c>
      <c r="K347" t="s">
        <v>30</v>
      </c>
      <c r="L347" t="s">
        <v>31</v>
      </c>
      <c r="M347">
        <v>962911</v>
      </c>
      <c r="N347">
        <v>1.17</v>
      </c>
      <c r="O347" s="1">
        <v>42963</v>
      </c>
      <c r="P347" s="1">
        <v>42963</v>
      </c>
      <c r="Q347" s="1">
        <v>42969</v>
      </c>
      <c r="R347" t="s">
        <v>85</v>
      </c>
      <c r="Y347" t="s">
        <v>93</v>
      </c>
      <c r="Z347" s="1">
        <v>42970</v>
      </c>
      <c r="AA347" s="1" t="s">
        <v>146</v>
      </c>
      <c r="AB347" s="4">
        <f t="shared" si="5"/>
        <v>879.09463878327006</v>
      </c>
    </row>
    <row r="348" spans="1:28" x14ac:dyDescent="0.25">
      <c r="A348">
        <v>524208</v>
      </c>
      <c r="B348" t="s">
        <v>26</v>
      </c>
      <c r="C348" t="s">
        <v>108</v>
      </c>
      <c r="D348" t="s">
        <v>63</v>
      </c>
      <c r="E348" t="s">
        <v>29</v>
      </c>
      <c r="F348">
        <v>38979</v>
      </c>
      <c r="G348">
        <v>0.05</v>
      </c>
      <c r="H348" t="s">
        <v>29</v>
      </c>
      <c r="I348" s="5">
        <v>400</v>
      </c>
      <c r="J348">
        <v>344042.73</v>
      </c>
      <c r="K348" t="s">
        <v>30</v>
      </c>
      <c r="L348" t="s">
        <v>31</v>
      </c>
      <c r="M348">
        <v>38579</v>
      </c>
      <c r="N348">
        <v>0.05</v>
      </c>
      <c r="O348" s="1">
        <v>42968</v>
      </c>
      <c r="P348" s="1">
        <v>42968</v>
      </c>
      <c r="Q348" s="1">
        <v>42969</v>
      </c>
      <c r="R348" t="s">
        <v>85</v>
      </c>
      <c r="Y348" t="s">
        <v>33</v>
      </c>
      <c r="Z348" s="1">
        <v>42970</v>
      </c>
      <c r="AA348" s="1" t="s">
        <v>146</v>
      </c>
      <c r="AB348" s="4">
        <f t="shared" si="5"/>
        <v>860.10682499999996</v>
      </c>
    </row>
    <row r="349" spans="1:28" x14ac:dyDescent="0.25">
      <c r="A349">
        <v>524208</v>
      </c>
      <c r="B349" t="s">
        <v>26</v>
      </c>
      <c r="C349" t="s">
        <v>112</v>
      </c>
      <c r="D349" t="s">
        <v>57</v>
      </c>
      <c r="E349" t="s">
        <v>29</v>
      </c>
      <c r="F349">
        <v>1865294</v>
      </c>
      <c r="G349">
        <v>2.27</v>
      </c>
      <c r="H349" t="s">
        <v>29</v>
      </c>
      <c r="I349" s="5">
        <v>150000</v>
      </c>
      <c r="K349" t="s">
        <v>113</v>
      </c>
      <c r="L349" t="s">
        <v>31</v>
      </c>
      <c r="M349">
        <v>1715294</v>
      </c>
      <c r="N349">
        <v>2.09</v>
      </c>
      <c r="O349" s="1">
        <v>42964</v>
      </c>
      <c r="P349" s="1">
        <v>42964</v>
      </c>
      <c r="Q349" s="1">
        <v>42965</v>
      </c>
      <c r="R349" t="s">
        <v>35</v>
      </c>
      <c r="Z349" s="1">
        <v>42965</v>
      </c>
      <c r="AA349" s="1" t="s">
        <v>146</v>
      </c>
      <c r="AB349" s="4">
        <f t="shared" si="5"/>
        <v>0</v>
      </c>
    </row>
    <row r="350" spans="1:28" x14ac:dyDescent="0.25">
      <c r="A350">
        <v>524208</v>
      </c>
      <c r="B350" t="s">
        <v>26</v>
      </c>
      <c r="C350" t="s">
        <v>114</v>
      </c>
      <c r="D350" t="s">
        <v>80</v>
      </c>
      <c r="E350" t="s">
        <v>29</v>
      </c>
      <c r="F350">
        <v>2075886</v>
      </c>
      <c r="G350">
        <v>2.5299999999999998</v>
      </c>
      <c r="H350" t="s">
        <v>29</v>
      </c>
      <c r="I350" s="5">
        <v>150000</v>
      </c>
      <c r="K350" t="s">
        <v>30</v>
      </c>
      <c r="L350" t="s">
        <v>31</v>
      </c>
      <c r="M350">
        <v>1925886</v>
      </c>
      <c r="N350">
        <v>2.35</v>
      </c>
      <c r="O350" s="1">
        <v>42944</v>
      </c>
      <c r="P350" s="1">
        <v>42944</v>
      </c>
      <c r="Q350" s="1">
        <v>42948</v>
      </c>
      <c r="R350" t="s">
        <v>35</v>
      </c>
      <c r="Z350" s="1">
        <v>42948</v>
      </c>
      <c r="AA350" s="1" t="s">
        <v>146</v>
      </c>
      <c r="AB350" s="4">
        <f t="shared" si="5"/>
        <v>0</v>
      </c>
    </row>
    <row r="351" spans="1:28" x14ac:dyDescent="0.25">
      <c r="A351">
        <v>524208</v>
      </c>
      <c r="B351" t="s">
        <v>26</v>
      </c>
      <c r="C351" t="s">
        <v>115</v>
      </c>
      <c r="D351" t="s">
        <v>28</v>
      </c>
      <c r="E351" t="s">
        <v>29</v>
      </c>
      <c r="F351">
        <v>380481</v>
      </c>
      <c r="G351">
        <v>0.46</v>
      </c>
      <c r="H351" t="s">
        <v>29</v>
      </c>
      <c r="I351" s="5">
        <v>1281</v>
      </c>
      <c r="J351">
        <v>1250453.9099999999</v>
      </c>
      <c r="K351" t="s">
        <v>30</v>
      </c>
      <c r="L351" t="s">
        <v>31</v>
      </c>
      <c r="M351">
        <v>379200</v>
      </c>
      <c r="N351">
        <v>0.46</v>
      </c>
      <c r="O351" s="1">
        <v>42943</v>
      </c>
      <c r="P351" s="1">
        <v>42943</v>
      </c>
      <c r="Q351" s="1">
        <v>42947</v>
      </c>
      <c r="R351" t="s">
        <v>85</v>
      </c>
      <c r="Y351" t="s">
        <v>33</v>
      </c>
      <c r="Z351" s="1">
        <v>42948</v>
      </c>
      <c r="AA351" s="1" t="s">
        <v>146</v>
      </c>
      <c r="AB351" s="4">
        <f t="shared" si="5"/>
        <v>976.15449648711933</v>
      </c>
    </row>
    <row r="352" spans="1:28" x14ac:dyDescent="0.25">
      <c r="A352">
        <v>524208</v>
      </c>
      <c r="B352" t="s">
        <v>26</v>
      </c>
      <c r="C352" t="s">
        <v>109</v>
      </c>
      <c r="D352" t="s">
        <v>80</v>
      </c>
      <c r="E352" t="s">
        <v>29</v>
      </c>
      <c r="F352">
        <v>529637</v>
      </c>
      <c r="G352">
        <v>0.64</v>
      </c>
      <c r="H352" t="s">
        <v>29</v>
      </c>
      <c r="I352" s="5">
        <v>20000</v>
      </c>
      <c r="J352">
        <v>19501254.780000001</v>
      </c>
      <c r="K352" t="s">
        <v>30</v>
      </c>
      <c r="L352" t="s">
        <v>31</v>
      </c>
      <c r="M352">
        <v>509637</v>
      </c>
      <c r="N352">
        <v>0.62</v>
      </c>
      <c r="O352" s="1">
        <v>42940</v>
      </c>
      <c r="P352" s="1">
        <v>42940</v>
      </c>
      <c r="Q352" s="1">
        <v>42947</v>
      </c>
      <c r="R352" t="s">
        <v>85</v>
      </c>
      <c r="Y352" t="s">
        <v>33</v>
      </c>
      <c r="Z352" s="1">
        <v>42947</v>
      </c>
      <c r="AA352" s="1" t="s">
        <v>146</v>
      </c>
      <c r="AB352" s="4">
        <f t="shared" si="5"/>
        <v>975.06273900000008</v>
      </c>
    </row>
    <row r="353" spans="1:28" x14ac:dyDescent="0.25">
      <c r="A353">
        <v>524208</v>
      </c>
      <c r="B353" t="s">
        <v>26</v>
      </c>
      <c r="C353" t="s">
        <v>108</v>
      </c>
      <c r="D353" t="s">
        <v>63</v>
      </c>
      <c r="E353" t="s">
        <v>29</v>
      </c>
      <c r="F353">
        <v>39379</v>
      </c>
      <c r="H353" t="s">
        <v>29</v>
      </c>
      <c r="I353" s="5">
        <v>200</v>
      </c>
      <c r="J353">
        <v>195613.61</v>
      </c>
      <c r="K353" t="s">
        <v>30</v>
      </c>
      <c r="L353" t="s">
        <v>107</v>
      </c>
      <c r="O353" s="1">
        <v>42942</v>
      </c>
      <c r="P353" s="1">
        <v>42942</v>
      </c>
      <c r="Q353" s="1">
        <v>42947</v>
      </c>
      <c r="R353" t="s">
        <v>85</v>
      </c>
      <c r="Y353" t="s">
        <v>33</v>
      </c>
      <c r="Z353" s="1">
        <v>42947</v>
      </c>
      <c r="AA353" s="1" t="s">
        <v>146</v>
      </c>
      <c r="AB353" s="4">
        <f t="shared" si="5"/>
        <v>978.06804999999997</v>
      </c>
    </row>
    <row r="354" spans="1:28" x14ac:dyDescent="0.25">
      <c r="A354">
        <v>524208</v>
      </c>
      <c r="B354" t="s">
        <v>26</v>
      </c>
      <c r="C354" t="s">
        <v>108</v>
      </c>
      <c r="D354" t="s">
        <v>63</v>
      </c>
      <c r="H354" t="s">
        <v>29</v>
      </c>
      <c r="I354" s="5">
        <v>200</v>
      </c>
      <c r="J354">
        <v>197599.53</v>
      </c>
      <c r="K354" t="s">
        <v>30</v>
      </c>
      <c r="L354" t="s">
        <v>31</v>
      </c>
      <c r="M354">
        <v>38979</v>
      </c>
      <c r="N354">
        <v>0.06</v>
      </c>
      <c r="O354" s="1">
        <v>42943</v>
      </c>
      <c r="P354" s="1">
        <v>42943</v>
      </c>
      <c r="Q354" s="1">
        <v>42947</v>
      </c>
      <c r="R354" t="s">
        <v>85</v>
      </c>
      <c r="Y354" t="s">
        <v>33</v>
      </c>
      <c r="Z354" s="1">
        <v>42947</v>
      </c>
      <c r="AA354" s="1" t="s">
        <v>146</v>
      </c>
      <c r="AB354" s="4">
        <f t="shared" si="5"/>
        <v>987.99765000000002</v>
      </c>
    </row>
    <row r="355" spans="1:28" x14ac:dyDescent="0.25">
      <c r="A355">
        <v>524208</v>
      </c>
      <c r="B355" t="s">
        <v>26</v>
      </c>
      <c r="C355" t="s">
        <v>108</v>
      </c>
      <c r="D355" t="s">
        <v>63</v>
      </c>
      <c r="E355" t="s">
        <v>29</v>
      </c>
      <c r="F355">
        <v>39579</v>
      </c>
      <c r="G355">
        <v>0.05</v>
      </c>
      <c r="H355" t="s">
        <v>29</v>
      </c>
      <c r="I355" s="5">
        <v>200</v>
      </c>
      <c r="J355">
        <v>196646.84</v>
      </c>
      <c r="K355" t="s">
        <v>30</v>
      </c>
      <c r="L355" t="s">
        <v>31</v>
      </c>
      <c r="M355">
        <v>39379</v>
      </c>
      <c r="N355">
        <v>0.05</v>
      </c>
      <c r="O355" s="1">
        <v>42936</v>
      </c>
      <c r="P355" s="1">
        <v>42936</v>
      </c>
      <c r="Q355" s="1">
        <v>42942</v>
      </c>
      <c r="R355" t="s">
        <v>85</v>
      </c>
      <c r="Y355" t="s">
        <v>33</v>
      </c>
      <c r="Z355" s="1">
        <v>42942</v>
      </c>
      <c r="AA355" s="1" t="s">
        <v>146</v>
      </c>
      <c r="AB355" s="4">
        <f t="shared" si="5"/>
        <v>983.23419999999999</v>
      </c>
    </row>
    <row r="356" spans="1:28" x14ac:dyDescent="0.25">
      <c r="A356">
        <v>524208</v>
      </c>
      <c r="B356" t="s">
        <v>26</v>
      </c>
      <c r="C356" t="s">
        <v>109</v>
      </c>
      <c r="D356" t="s">
        <v>80</v>
      </c>
      <c r="E356" t="s">
        <v>29</v>
      </c>
      <c r="F356">
        <v>530185</v>
      </c>
      <c r="G356">
        <v>0.65</v>
      </c>
      <c r="H356" t="s">
        <v>29</v>
      </c>
      <c r="I356" s="5">
        <v>548</v>
      </c>
      <c r="J356">
        <v>530619.28</v>
      </c>
      <c r="K356" t="s">
        <v>30</v>
      </c>
      <c r="L356" t="s">
        <v>31</v>
      </c>
      <c r="M356">
        <v>529637</v>
      </c>
      <c r="N356">
        <v>0.64</v>
      </c>
      <c r="O356" s="1">
        <v>42940</v>
      </c>
      <c r="P356" s="1">
        <v>42940</v>
      </c>
      <c r="Q356" s="1">
        <v>42941</v>
      </c>
      <c r="R356" t="s">
        <v>85</v>
      </c>
      <c r="Y356" t="s">
        <v>33</v>
      </c>
      <c r="Z356" s="1">
        <v>42941</v>
      </c>
      <c r="AA356" s="1" t="s">
        <v>146</v>
      </c>
      <c r="AB356" s="4">
        <f t="shared" si="5"/>
        <v>968.28335766423368</v>
      </c>
    </row>
    <row r="357" spans="1:28" x14ac:dyDescent="0.25">
      <c r="A357">
        <v>524208</v>
      </c>
      <c r="B357" t="s">
        <v>26</v>
      </c>
      <c r="C357" t="s">
        <v>109</v>
      </c>
      <c r="D357" t="s">
        <v>28</v>
      </c>
      <c r="E357" t="s">
        <v>29</v>
      </c>
      <c r="F357">
        <v>533536</v>
      </c>
      <c r="G357">
        <v>0.65</v>
      </c>
      <c r="H357" t="s">
        <v>29</v>
      </c>
      <c r="I357" s="5">
        <v>3351</v>
      </c>
      <c r="J357">
        <v>3279953.8</v>
      </c>
      <c r="K357" t="s">
        <v>30</v>
      </c>
      <c r="L357" t="s">
        <v>31</v>
      </c>
      <c r="M357">
        <v>530185</v>
      </c>
      <c r="N357">
        <v>0.65</v>
      </c>
      <c r="O357" s="1">
        <v>42937</v>
      </c>
      <c r="P357" s="1">
        <v>42937</v>
      </c>
      <c r="Q357" s="1">
        <v>42940</v>
      </c>
      <c r="R357" t="s">
        <v>85</v>
      </c>
      <c r="Y357" t="s">
        <v>33</v>
      </c>
      <c r="Z357" s="1">
        <v>42940</v>
      </c>
      <c r="AA357" s="1" t="s">
        <v>146</v>
      </c>
      <c r="AB357" s="4">
        <f t="shared" si="5"/>
        <v>978.79850790808712</v>
      </c>
    </row>
    <row r="358" spans="1:28" x14ac:dyDescent="0.25">
      <c r="A358">
        <v>524208</v>
      </c>
      <c r="B358" t="s">
        <v>26</v>
      </c>
      <c r="C358" t="s">
        <v>108</v>
      </c>
      <c r="D358" t="s">
        <v>63</v>
      </c>
      <c r="E358" t="s">
        <v>29</v>
      </c>
      <c r="F358">
        <v>39813</v>
      </c>
      <c r="G358">
        <v>0.05</v>
      </c>
      <c r="H358" t="s">
        <v>29</v>
      </c>
      <c r="I358" s="5">
        <v>234</v>
      </c>
      <c r="J358">
        <v>227321.26</v>
      </c>
      <c r="K358" t="s">
        <v>30</v>
      </c>
      <c r="L358" t="s">
        <v>31</v>
      </c>
      <c r="M358">
        <v>39579</v>
      </c>
      <c r="N358">
        <v>0.05</v>
      </c>
      <c r="O358" s="1">
        <v>42927</v>
      </c>
      <c r="P358" s="1">
        <v>42929</v>
      </c>
      <c r="Q358" s="1">
        <v>42934</v>
      </c>
      <c r="R358" t="s">
        <v>85</v>
      </c>
      <c r="Y358" t="s">
        <v>33</v>
      </c>
      <c r="Z358" s="1">
        <v>42937</v>
      </c>
      <c r="AA358" s="1" t="s">
        <v>146</v>
      </c>
      <c r="AB358" s="4">
        <f t="shared" si="5"/>
        <v>971.45837606837608</v>
      </c>
    </row>
    <row r="359" spans="1:28" x14ac:dyDescent="0.25">
      <c r="A359">
        <v>524208</v>
      </c>
      <c r="B359" t="s">
        <v>26</v>
      </c>
      <c r="C359" t="s">
        <v>108</v>
      </c>
      <c r="D359" t="s">
        <v>63</v>
      </c>
      <c r="E359" t="s">
        <v>29</v>
      </c>
      <c r="F359">
        <v>41513</v>
      </c>
      <c r="G359">
        <v>0.05</v>
      </c>
      <c r="H359" t="s">
        <v>29</v>
      </c>
      <c r="I359" s="5">
        <v>700</v>
      </c>
      <c r="J359">
        <v>591478.02</v>
      </c>
      <c r="K359" t="s">
        <v>30</v>
      </c>
      <c r="L359" t="s">
        <v>31</v>
      </c>
      <c r="M359">
        <v>40813</v>
      </c>
      <c r="N359">
        <v>0.05</v>
      </c>
      <c r="O359" s="1">
        <v>42881</v>
      </c>
      <c r="P359" s="1">
        <v>42885</v>
      </c>
      <c r="Q359" s="1">
        <v>42935</v>
      </c>
      <c r="R359" t="s">
        <v>85</v>
      </c>
      <c r="Y359" t="s">
        <v>33</v>
      </c>
      <c r="Z359" s="1">
        <v>42937</v>
      </c>
      <c r="AA359" s="1" t="s">
        <v>146</v>
      </c>
      <c r="AB359" s="4">
        <f t="shared" si="5"/>
        <v>844.96860000000004</v>
      </c>
    </row>
    <row r="360" spans="1:28" x14ac:dyDescent="0.25">
      <c r="A360">
        <v>524208</v>
      </c>
      <c r="B360" t="s">
        <v>26</v>
      </c>
      <c r="C360" t="s">
        <v>109</v>
      </c>
      <c r="D360" t="s">
        <v>80</v>
      </c>
      <c r="E360" t="s">
        <v>29</v>
      </c>
      <c r="F360">
        <v>566039</v>
      </c>
      <c r="G360">
        <v>0.68</v>
      </c>
      <c r="H360" t="s">
        <v>29</v>
      </c>
      <c r="I360" s="5">
        <v>5500</v>
      </c>
      <c r="J360">
        <v>5419734.9500000002</v>
      </c>
      <c r="K360" t="s">
        <v>30</v>
      </c>
      <c r="L360" t="s">
        <v>31</v>
      </c>
      <c r="M360">
        <v>550539</v>
      </c>
      <c r="N360">
        <v>0.67</v>
      </c>
      <c r="O360" s="1">
        <v>42934</v>
      </c>
      <c r="P360" s="1">
        <v>42934</v>
      </c>
      <c r="Q360" s="1">
        <v>42935</v>
      </c>
      <c r="R360" t="s">
        <v>85</v>
      </c>
      <c r="Y360" t="s">
        <v>33</v>
      </c>
      <c r="Z360" s="1">
        <v>42936</v>
      </c>
      <c r="AA360" s="1" t="s">
        <v>146</v>
      </c>
      <c r="AB360" s="4">
        <f t="shared" si="5"/>
        <v>985.40635454545463</v>
      </c>
    </row>
    <row r="361" spans="1:28" x14ac:dyDescent="0.25">
      <c r="A361">
        <v>524208</v>
      </c>
      <c r="B361" t="s">
        <v>26</v>
      </c>
      <c r="C361" t="s">
        <v>109</v>
      </c>
      <c r="D361" t="s">
        <v>80</v>
      </c>
      <c r="E361" t="s">
        <v>29</v>
      </c>
      <c r="F361">
        <v>550539</v>
      </c>
      <c r="G361">
        <v>0.67</v>
      </c>
      <c r="H361" t="s">
        <v>29</v>
      </c>
      <c r="I361" s="5">
        <v>17003</v>
      </c>
      <c r="J361">
        <v>1667188.82</v>
      </c>
      <c r="K361" t="s">
        <v>30</v>
      </c>
      <c r="L361" t="s">
        <v>31</v>
      </c>
      <c r="M361">
        <v>533536</v>
      </c>
      <c r="N361">
        <v>0.65</v>
      </c>
      <c r="O361" s="1">
        <v>42935</v>
      </c>
      <c r="P361" s="1">
        <v>42935</v>
      </c>
      <c r="Q361" s="1">
        <v>42936</v>
      </c>
      <c r="R361" t="s">
        <v>85</v>
      </c>
      <c r="Y361" t="s">
        <v>33</v>
      </c>
      <c r="Z361" s="1">
        <v>42936</v>
      </c>
      <c r="AA361" s="1" t="s">
        <v>146</v>
      </c>
      <c r="AB361" s="4">
        <f t="shared" si="5"/>
        <v>98.052627183438219</v>
      </c>
    </row>
    <row r="362" spans="1:28" x14ac:dyDescent="0.25">
      <c r="A362">
        <v>524208</v>
      </c>
      <c r="B362" t="s">
        <v>26</v>
      </c>
      <c r="C362" t="s">
        <v>108</v>
      </c>
      <c r="D362" t="s">
        <v>79</v>
      </c>
      <c r="E362" t="s">
        <v>29</v>
      </c>
      <c r="F362">
        <v>40013</v>
      </c>
      <c r="G362">
        <v>0.05</v>
      </c>
      <c r="H362" t="s">
        <v>29</v>
      </c>
      <c r="I362" s="5">
        <v>200</v>
      </c>
      <c r="J362">
        <v>185684.67</v>
      </c>
      <c r="K362" t="s">
        <v>30</v>
      </c>
      <c r="L362" t="s">
        <v>31</v>
      </c>
      <c r="M362">
        <v>39813</v>
      </c>
      <c r="N362">
        <v>0.05</v>
      </c>
      <c r="O362" s="1">
        <v>42926</v>
      </c>
      <c r="P362" s="1">
        <v>42926</v>
      </c>
      <c r="Q362" s="1">
        <v>42933</v>
      </c>
      <c r="R362" t="s">
        <v>85</v>
      </c>
      <c r="Y362" t="s">
        <v>33</v>
      </c>
      <c r="Z362" s="1">
        <v>42934</v>
      </c>
      <c r="AA362" s="1" t="s">
        <v>146</v>
      </c>
      <c r="AB362" s="4">
        <f t="shared" si="5"/>
        <v>928.42335000000003</v>
      </c>
    </row>
    <row r="363" spans="1:28" x14ac:dyDescent="0.25">
      <c r="A363">
        <v>524208</v>
      </c>
      <c r="B363" t="s">
        <v>26</v>
      </c>
      <c r="C363" t="s">
        <v>109</v>
      </c>
      <c r="D363" t="s">
        <v>80</v>
      </c>
      <c r="E363" t="s">
        <v>29</v>
      </c>
      <c r="F363">
        <v>588961</v>
      </c>
      <c r="G363">
        <v>0.72</v>
      </c>
      <c r="H363" t="s">
        <v>29</v>
      </c>
      <c r="I363" s="5">
        <v>16108</v>
      </c>
      <c r="J363">
        <v>15779533</v>
      </c>
      <c r="K363" t="s">
        <v>30</v>
      </c>
      <c r="L363" t="s">
        <v>31</v>
      </c>
      <c r="M363">
        <v>572853</v>
      </c>
      <c r="N363">
        <v>0.7</v>
      </c>
      <c r="O363" s="1">
        <v>42929</v>
      </c>
      <c r="P363" s="1">
        <v>42929</v>
      </c>
      <c r="Q363" s="1">
        <v>42930</v>
      </c>
      <c r="R363" t="s">
        <v>85</v>
      </c>
      <c r="Y363" t="s">
        <v>33</v>
      </c>
      <c r="Z363" s="1">
        <v>42934</v>
      </c>
      <c r="AA363" s="1" t="s">
        <v>146</v>
      </c>
      <c r="AB363" s="4">
        <f t="shared" si="5"/>
        <v>979.60845542587538</v>
      </c>
    </row>
    <row r="364" spans="1:28" x14ac:dyDescent="0.25">
      <c r="A364">
        <v>524208</v>
      </c>
      <c r="B364" t="s">
        <v>26</v>
      </c>
      <c r="C364" t="s">
        <v>109</v>
      </c>
      <c r="D364" t="s">
        <v>80</v>
      </c>
      <c r="E364" t="s">
        <v>29</v>
      </c>
      <c r="F364">
        <v>572853</v>
      </c>
      <c r="G364">
        <v>0.7</v>
      </c>
      <c r="H364" t="s">
        <v>29</v>
      </c>
      <c r="I364" s="5">
        <v>9760</v>
      </c>
      <c r="J364">
        <v>9636067.2599999998</v>
      </c>
      <c r="K364" t="s">
        <v>30</v>
      </c>
      <c r="L364" t="s">
        <v>31</v>
      </c>
      <c r="O364" s="1">
        <v>42930</v>
      </c>
      <c r="P364" s="1">
        <v>42930</v>
      </c>
      <c r="Q364" s="1">
        <v>42934</v>
      </c>
      <c r="R364" t="s">
        <v>85</v>
      </c>
      <c r="Y364" t="s">
        <v>33</v>
      </c>
      <c r="Z364" s="1">
        <v>42934</v>
      </c>
      <c r="AA364" s="1" t="s">
        <v>146</v>
      </c>
      <c r="AB364" s="4">
        <f t="shared" si="5"/>
        <v>987.30197336065567</v>
      </c>
    </row>
    <row r="365" spans="1:28" x14ac:dyDescent="0.25">
      <c r="A365">
        <v>524208</v>
      </c>
      <c r="B365" t="s">
        <v>26</v>
      </c>
      <c r="C365" t="s">
        <v>109</v>
      </c>
      <c r="D365" t="s">
        <v>80</v>
      </c>
      <c r="E365" t="s">
        <v>29</v>
      </c>
      <c r="H365" t="s">
        <v>29</v>
      </c>
      <c r="I365" s="5">
        <v>7054</v>
      </c>
      <c r="J365">
        <v>6945387</v>
      </c>
      <c r="K365" t="s">
        <v>30</v>
      </c>
      <c r="L365" t="s">
        <v>31</v>
      </c>
      <c r="M365">
        <v>556039</v>
      </c>
      <c r="N365">
        <v>0.68</v>
      </c>
      <c r="O365" s="1">
        <v>42933</v>
      </c>
      <c r="P365" s="1">
        <v>42933</v>
      </c>
      <c r="Q365" s="1">
        <v>42934</v>
      </c>
      <c r="R365" t="s">
        <v>85</v>
      </c>
      <c r="Y365" t="s">
        <v>33</v>
      </c>
      <c r="Z365" s="1">
        <v>42934</v>
      </c>
      <c r="AA365" s="1" t="s">
        <v>146</v>
      </c>
      <c r="AB365" s="4">
        <f t="shared" si="5"/>
        <v>984.60263680181458</v>
      </c>
    </row>
    <row r="366" spans="1:28" x14ac:dyDescent="0.25">
      <c r="A366">
        <v>524208</v>
      </c>
      <c r="B366" t="s">
        <v>26</v>
      </c>
      <c r="C366" t="s">
        <v>109</v>
      </c>
      <c r="D366" t="s">
        <v>28</v>
      </c>
      <c r="E366" t="s">
        <v>29</v>
      </c>
      <c r="F366">
        <v>605702</v>
      </c>
      <c r="G366">
        <v>0.74</v>
      </c>
      <c r="H366" t="s">
        <v>29</v>
      </c>
      <c r="I366" s="5">
        <v>16741</v>
      </c>
      <c r="J366">
        <v>16019574</v>
      </c>
      <c r="K366" t="s">
        <v>30</v>
      </c>
      <c r="L366" t="s">
        <v>31</v>
      </c>
      <c r="M366">
        <v>588961</v>
      </c>
      <c r="N366">
        <v>0.72</v>
      </c>
      <c r="O366" s="1">
        <v>42928</v>
      </c>
      <c r="P366" s="1">
        <v>42928</v>
      </c>
      <c r="Q366" s="1">
        <v>42929</v>
      </c>
      <c r="R366" t="s">
        <v>85</v>
      </c>
      <c r="Y366" t="s">
        <v>33</v>
      </c>
      <c r="Z366" s="1">
        <v>42929</v>
      </c>
      <c r="AA366" s="1" t="s">
        <v>146</v>
      </c>
      <c r="AB366" s="4">
        <f t="shared" si="5"/>
        <v>956.9066364016486</v>
      </c>
    </row>
    <row r="367" spans="1:28" x14ac:dyDescent="0.25">
      <c r="A367">
        <v>524208</v>
      </c>
      <c r="B367" t="s">
        <v>26</v>
      </c>
      <c r="C367" t="s">
        <v>109</v>
      </c>
      <c r="D367" t="s">
        <v>28</v>
      </c>
      <c r="E367" t="s">
        <v>29</v>
      </c>
      <c r="F367">
        <v>620918</v>
      </c>
      <c r="G367">
        <v>0.76</v>
      </c>
      <c r="H367" t="s">
        <v>29</v>
      </c>
      <c r="I367" s="5">
        <v>15216</v>
      </c>
      <c r="J367">
        <v>1619308</v>
      </c>
      <c r="K367" t="s">
        <v>30</v>
      </c>
      <c r="L367" t="s">
        <v>31</v>
      </c>
      <c r="M367">
        <v>605702</v>
      </c>
      <c r="N367">
        <v>0.74</v>
      </c>
      <c r="O367" s="1">
        <v>42926</v>
      </c>
      <c r="P367" s="1">
        <v>42927</v>
      </c>
      <c r="Q367" s="1">
        <v>42928</v>
      </c>
      <c r="R367" t="s">
        <v>85</v>
      </c>
      <c r="Y367" t="s">
        <v>33</v>
      </c>
      <c r="Z367" s="1">
        <v>42928</v>
      </c>
      <c r="AA367" s="1" t="s">
        <v>146</v>
      </c>
      <c r="AB367" s="4">
        <f t="shared" si="5"/>
        <v>106.42139852786541</v>
      </c>
    </row>
    <row r="368" spans="1:28" x14ac:dyDescent="0.25">
      <c r="A368">
        <v>524208</v>
      </c>
      <c r="B368" t="s">
        <v>26</v>
      </c>
      <c r="C368" t="s">
        <v>108</v>
      </c>
      <c r="D368" t="s">
        <v>63</v>
      </c>
      <c r="E368" t="s">
        <v>29</v>
      </c>
      <c r="F368">
        <v>40813</v>
      </c>
      <c r="G368">
        <v>0.05</v>
      </c>
      <c r="H368" t="s">
        <v>29</v>
      </c>
      <c r="I368" s="5">
        <v>400</v>
      </c>
      <c r="J368">
        <v>370375.42</v>
      </c>
      <c r="K368" t="s">
        <v>30</v>
      </c>
      <c r="L368" t="s">
        <v>31</v>
      </c>
      <c r="O368" s="1">
        <v>42921</v>
      </c>
      <c r="P368" s="1">
        <v>42921</v>
      </c>
      <c r="Q368" s="1">
        <v>42926</v>
      </c>
      <c r="R368" t="s">
        <v>85</v>
      </c>
      <c r="Y368" t="s">
        <v>33</v>
      </c>
      <c r="Z368" s="1">
        <v>42927</v>
      </c>
      <c r="AA368" s="1" t="s">
        <v>146</v>
      </c>
      <c r="AB368" s="4">
        <f t="shared" si="5"/>
        <v>925.93854999999996</v>
      </c>
    </row>
    <row r="369" spans="1:28" x14ac:dyDescent="0.25">
      <c r="A369">
        <v>524208</v>
      </c>
      <c r="B369" t="s">
        <v>26</v>
      </c>
      <c r="C369" t="s">
        <v>108</v>
      </c>
      <c r="D369" t="s">
        <v>63</v>
      </c>
      <c r="E369" t="s">
        <v>29</v>
      </c>
      <c r="H369" t="s">
        <v>29</v>
      </c>
      <c r="I369" s="5">
        <v>400</v>
      </c>
      <c r="J369">
        <v>367796.75</v>
      </c>
      <c r="K369" t="s">
        <v>30</v>
      </c>
      <c r="L369" t="s">
        <v>31</v>
      </c>
      <c r="M369">
        <v>40013</v>
      </c>
      <c r="N369">
        <v>0.05</v>
      </c>
      <c r="O369" s="1">
        <v>42923</v>
      </c>
      <c r="P369" s="1">
        <v>42923</v>
      </c>
      <c r="Q369" s="1">
        <v>42926</v>
      </c>
      <c r="R369" t="s">
        <v>85</v>
      </c>
      <c r="Y369" t="s">
        <v>33</v>
      </c>
      <c r="Z369" s="1">
        <v>42927</v>
      </c>
      <c r="AA369" s="1" t="s">
        <v>146</v>
      </c>
      <c r="AB369" s="4">
        <f t="shared" si="5"/>
        <v>919.49187500000005</v>
      </c>
    </row>
    <row r="370" spans="1:28" x14ac:dyDescent="0.25">
      <c r="A370">
        <v>524208</v>
      </c>
      <c r="B370" t="s">
        <v>26</v>
      </c>
      <c r="C370" t="s">
        <v>109</v>
      </c>
      <c r="D370" t="s">
        <v>28</v>
      </c>
      <c r="E370" t="s">
        <v>29</v>
      </c>
      <c r="F370">
        <v>637709</v>
      </c>
      <c r="G370">
        <v>0.78</v>
      </c>
      <c r="H370" t="s">
        <v>29</v>
      </c>
      <c r="I370" s="5">
        <v>4000</v>
      </c>
      <c r="J370">
        <v>3699613</v>
      </c>
      <c r="K370" t="s">
        <v>30</v>
      </c>
      <c r="L370" t="s">
        <v>31</v>
      </c>
      <c r="M370">
        <v>633709</v>
      </c>
      <c r="N370">
        <v>0.77</v>
      </c>
      <c r="O370" s="1">
        <v>42922</v>
      </c>
      <c r="P370" s="1">
        <v>42922</v>
      </c>
      <c r="Q370" s="1">
        <v>42923</v>
      </c>
      <c r="R370" t="s">
        <v>85</v>
      </c>
      <c r="Y370" t="s">
        <v>33</v>
      </c>
      <c r="Z370" s="1">
        <v>42926</v>
      </c>
      <c r="AA370" s="1" t="s">
        <v>146</v>
      </c>
      <c r="AB370" s="4">
        <f t="shared" si="5"/>
        <v>924.90324999999996</v>
      </c>
    </row>
    <row r="371" spans="1:28" x14ac:dyDescent="0.25">
      <c r="A371">
        <v>524208</v>
      </c>
      <c r="B371" t="s">
        <v>26</v>
      </c>
      <c r="C371" t="s">
        <v>109</v>
      </c>
      <c r="D371" t="s">
        <v>28</v>
      </c>
      <c r="E371" t="s">
        <v>29</v>
      </c>
      <c r="F371">
        <v>633709</v>
      </c>
      <c r="G371">
        <v>0.77</v>
      </c>
      <c r="H371" t="s">
        <v>29</v>
      </c>
      <c r="I371" s="5">
        <v>12791</v>
      </c>
      <c r="J371">
        <v>11830504</v>
      </c>
      <c r="K371" t="s">
        <v>30</v>
      </c>
      <c r="L371" t="s">
        <v>31</v>
      </c>
      <c r="M371">
        <v>620918</v>
      </c>
      <c r="N371">
        <v>0.76</v>
      </c>
      <c r="O371" s="1">
        <v>42923</v>
      </c>
      <c r="P371" s="1">
        <v>42923</v>
      </c>
      <c r="Q371" s="1">
        <v>42926</v>
      </c>
      <c r="R371" t="s">
        <v>85</v>
      </c>
      <c r="Y371" t="s">
        <v>33</v>
      </c>
      <c r="Z371" s="1">
        <v>42926</v>
      </c>
      <c r="AA371" s="1" t="s">
        <v>146</v>
      </c>
      <c r="AB371" s="4">
        <f t="shared" si="5"/>
        <v>924.90845125478847</v>
      </c>
    </row>
    <row r="372" spans="1:28" x14ac:dyDescent="0.25">
      <c r="A372">
        <v>524208</v>
      </c>
      <c r="B372" t="s">
        <v>26</v>
      </c>
      <c r="C372" t="s">
        <v>109</v>
      </c>
      <c r="D372" t="s">
        <v>80</v>
      </c>
      <c r="E372" t="s">
        <v>29</v>
      </c>
      <c r="F372">
        <v>640453</v>
      </c>
      <c r="G372">
        <v>0.78</v>
      </c>
      <c r="H372" t="s">
        <v>29</v>
      </c>
      <c r="I372" s="5">
        <v>2744</v>
      </c>
      <c r="J372">
        <v>2554257.31</v>
      </c>
      <c r="K372" t="s">
        <v>30</v>
      </c>
      <c r="L372" t="s">
        <v>31</v>
      </c>
      <c r="M372">
        <v>637709</v>
      </c>
      <c r="N372">
        <v>0.78</v>
      </c>
      <c r="O372" s="1">
        <v>42921</v>
      </c>
      <c r="P372" s="1">
        <v>42921</v>
      </c>
      <c r="Q372" s="1">
        <v>42922</v>
      </c>
      <c r="R372" t="s">
        <v>85</v>
      </c>
      <c r="Y372" t="s">
        <v>33</v>
      </c>
      <c r="Z372" s="1">
        <v>42923</v>
      </c>
      <c r="AA372" s="1" t="s">
        <v>146</v>
      </c>
      <c r="AB372" s="4">
        <f t="shared" si="5"/>
        <v>930.85178935860063</v>
      </c>
    </row>
    <row r="373" spans="1:28" x14ac:dyDescent="0.25">
      <c r="A373">
        <v>524208</v>
      </c>
      <c r="B373" t="s">
        <v>26</v>
      </c>
      <c r="C373" t="s">
        <v>116</v>
      </c>
      <c r="D373" t="s">
        <v>117</v>
      </c>
      <c r="E373" t="s">
        <v>29</v>
      </c>
      <c r="F373">
        <v>35595</v>
      </c>
      <c r="G373">
        <v>0.04</v>
      </c>
      <c r="H373" t="s">
        <v>29</v>
      </c>
      <c r="I373" s="5">
        <v>12110</v>
      </c>
      <c r="J373">
        <v>10833829.84</v>
      </c>
      <c r="K373" t="s">
        <v>30</v>
      </c>
      <c r="L373" t="s">
        <v>107</v>
      </c>
      <c r="O373" s="1">
        <v>42913</v>
      </c>
      <c r="P373" s="1">
        <v>42913</v>
      </c>
      <c r="Q373" s="1">
        <v>42921</v>
      </c>
      <c r="R373" t="s">
        <v>85</v>
      </c>
      <c r="Y373" t="s">
        <v>118</v>
      </c>
      <c r="Z373" s="1">
        <v>42923</v>
      </c>
      <c r="AA373" s="1" t="s">
        <v>146</v>
      </c>
      <c r="AB373" s="4">
        <f t="shared" si="5"/>
        <v>894.6184838976053</v>
      </c>
    </row>
    <row r="374" spans="1:28" x14ac:dyDescent="0.25">
      <c r="A374">
        <v>524208</v>
      </c>
      <c r="B374" t="s">
        <v>26</v>
      </c>
      <c r="C374" t="s">
        <v>116</v>
      </c>
      <c r="D374" t="s">
        <v>117</v>
      </c>
      <c r="H374" t="s">
        <v>29</v>
      </c>
      <c r="I374" s="5">
        <v>9990</v>
      </c>
      <c r="J374">
        <v>8813888</v>
      </c>
      <c r="K374" t="s">
        <v>30</v>
      </c>
      <c r="L374" t="s">
        <v>31</v>
      </c>
      <c r="M374">
        <v>13495</v>
      </c>
      <c r="N374">
        <v>0.02</v>
      </c>
      <c r="O374" s="1">
        <v>42916</v>
      </c>
      <c r="P374" s="1">
        <v>42916</v>
      </c>
      <c r="Q374" s="1">
        <v>42921</v>
      </c>
      <c r="R374" t="s">
        <v>85</v>
      </c>
      <c r="Y374" t="s">
        <v>118</v>
      </c>
      <c r="Z374" s="1">
        <v>42923</v>
      </c>
      <c r="AA374" s="1" t="s">
        <v>146</v>
      </c>
      <c r="AB374" s="4">
        <f t="shared" si="5"/>
        <v>882.27107107107111</v>
      </c>
    </row>
    <row r="375" spans="1:28" x14ac:dyDescent="0.25">
      <c r="A375">
        <v>524208</v>
      </c>
      <c r="B375" t="s">
        <v>26</v>
      </c>
      <c r="C375" t="s">
        <v>109</v>
      </c>
      <c r="D375" t="s">
        <v>80</v>
      </c>
      <c r="E375" t="s">
        <v>29</v>
      </c>
      <c r="F375">
        <v>646453</v>
      </c>
      <c r="G375">
        <v>0.79</v>
      </c>
      <c r="H375" t="s">
        <v>29</v>
      </c>
      <c r="I375" s="5">
        <v>6000</v>
      </c>
      <c r="J375">
        <v>5602770.3899999997</v>
      </c>
      <c r="K375" t="s">
        <v>30</v>
      </c>
      <c r="L375" t="s">
        <v>31</v>
      </c>
      <c r="M375">
        <v>640453</v>
      </c>
      <c r="N375">
        <v>0.78</v>
      </c>
      <c r="O375" s="1">
        <v>42920</v>
      </c>
      <c r="P375" s="1">
        <v>42920</v>
      </c>
      <c r="Q375" s="1">
        <v>42921</v>
      </c>
      <c r="R375" t="s">
        <v>85</v>
      </c>
      <c r="Y375" t="s">
        <v>33</v>
      </c>
      <c r="Z375" s="1">
        <v>42922</v>
      </c>
      <c r="AA375" s="1" t="s">
        <v>146</v>
      </c>
      <c r="AB375" s="4">
        <f t="shared" si="5"/>
        <v>933.79506499999991</v>
      </c>
    </row>
    <row r="376" spans="1:28" x14ac:dyDescent="0.25">
      <c r="A376">
        <v>524208</v>
      </c>
      <c r="B376" t="s">
        <v>26</v>
      </c>
      <c r="C376" t="s">
        <v>109</v>
      </c>
      <c r="D376" t="s">
        <v>28</v>
      </c>
      <c r="E376" t="s">
        <v>29</v>
      </c>
      <c r="F376">
        <v>656453</v>
      </c>
      <c r="G376">
        <v>0.8</v>
      </c>
      <c r="H376" t="s">
        <v>29</v>
      </c>
      <c r="I376" s="5">
        <v>10000</v>
      </c>
      <c r="J376">
        <v>9311174</v>
      </c>
      <c r="K376" t="s">
        <v>30</v>
      </c>
      <c r="L376" t="s">
        <v>31</v>
      </c>
      <c r="M376">
        <v>646453</v>
      </c>
      <c r="N376">
        <v>0.79</v>
      </c>
      <c r="O376" s="1">
        <v>42919</v>
      </c>
      <c r="P376" s="1">
        <v>42919</v>
      </c>
      <c r="Q376" s="1">
        <v>42920</v>
      </c>
      <c r="R376" t="s">
        <v>85</v>
      </c>
      <c r="Y376" t="s">
        <v>33</v>
      </c>
      <c r="Z376" s="1">
        <v>42921</v>
      </c>
      <c r="AA376" s="1" t="s">
        <v>146</v>
      </c>
      <c r="AB376" s="4">
        <f t="shared" si="5"/>
        <v>931.11739999999998</v>
      </c>
    </row>
    <row r="377" spans="1:28" x14ac:dyDescent="0.25">
      <c r="A377">
        <v>524208</v>
      </c>
      <c r="B377" t="s">
        <v>26</v>
      </c>
      <c r="C377" t="s">
        <v>109</v>
      </c>
      <c r="D377" t="s">
        <v>80</v>
      </c>
      <c r="E377" t="s">
        <v>29</v>
      </c>
      <c r="F377">
        <v>678453</v>
      </c>
      <c r="G377">
        <v>0.83</v>
      </c>
      <c r="H377" t="s">
        <v>29</v>
      </c>
      <c r="I377" s="5">
        <v>22000</v>
      </c>
      <c r="J377">
        <v>19922954</v>
      </c>
      <c r="K377" t="s">
        <v>30</v>
      </c>
      <c r="L377" t="s">
        <v>31</v>
      </c>
      <c r="M377">
        <v>656453</v>
      </c>
      <c r="N377">
        <v>0.8</v>
      </c>
      <c r="O377" s="1">
        <v>42915</v>
      </c>
      <c r="P377" s="1">
        <v>42916</v>
      </c>
      <c r="Q377" s="1">
        <v>42916</v>
      </c>
      <c r="R377" t="s">
        <v>85</v>
      </c>
      <c r="Y377" t="s">
        <v>33</v>
      </c>
      <c r="Z377" s="1">
        <v>42919</v>
      </c>
      <c r="AA377" s="1" t="s">
        <v>146</v>
      </c>
      <c r="AB377" s="4">
        <f t="shared" si="5"/>
        <v>905.58881818181817</v>
      </c>
    </row>
    <row r="378" spans="1:28" x14ac:dyDescent="0.25">
      <c r="A378">
        <v>524208</v>
      </c>
      <c r="B378" t="s">
        <v>26</v>
      </c>
      <c r="C378" t="s">
        <v>109</v>
      </c>
      <c r="D378" t="s">
        <v>80</v>
      </c>
      <c r="E378" t="s">
        <v>29</v>
      </c>
      <c r="F378">
        <v>684208</v>
      </c>
      <c r="G378">
        <v>0.83</v>
      </c>
      <c r="H378" t="s">
        <v>29</v>
      </c>
      <c r="I378" s="5">
        <v>5755</v>
      </c>
      <c r="J378">
        <v>5120968</v>
      </c>
      <c r="K378" t="s">
        <v>30</v>
      </c>
      <c r="L378" t="s">
        <v>31</v>
      </c>
      <c r="M378">
        <v>678453</v>
      </c>
      <c r="N378">
        <v>0.83</v>
      </c>
      <c r="O378" s="1">
        <v>42913</v>
      </c>
      <c r="P378" s="1">
        <v>42914</v>
      </c>
      <c r="Q378" s="1">
        <v>42915</v>
      </c>
      <c r="R378" t="s">
        <v>85</v>
      </c>
      <c r="Y378" t="s">
        <v>33</v>
      </c>
      <c r="Z378" s="1">
        <v>42915</v>
      </c>
      <c r="AA378" s="1" t="s">
        <v>146</v>
      </c>
      <c r="AB378" s="4">
        <f t="shared" si="5"/>
        <v>889.82936576889665</v>
      </c>
    </row>
    <row r="379" spans="1:28" x14ac:dyDescent="0.25">
      <c r="A379">
        <v>524208</v>
      </c>
      <c r="B379" t="s">
        <v>26</v>
      </c>
      <c r="C379" t="s">
        <v>109</v>
      </c>
      <c r="D379" t="s">
        <v>80</v>
      </c>
      <c r="E379" t="s">
        <v>29</v>
      </c>
      <c r="F379">
        <v>686208</v>
      </c>
      <c r="G379">
        <v>0.84</v>
      </c>
      <c r="H379" t="s">
        <v>29</v>
      </c>
      <c r="I379" s="5">
        <v>2000</v>
      </c>
      <c r="J379">
        <v>1894144</v>
      </c>
      <c r="K379" t="s">
        <v>30</v>
      </c>
      <c r="L379" t="s">
        <v>31</v>
      </c>
      <c r="M379">
        <v>684208</v>
      </c>
      <c r="N379">
        <v>0.83</v>
      </c>
      <c r="O379" s="1">
        <v>42908</v>
      </c>
      <c r="P379" s="1">
        <v>42908</v>
      </c>
      <c r="Q379" s="1">
        <v>42909</v>
      </c>
      <c r="R379" t="s">
        <v>85</v>
      </c>
      <c r="Y379" t="s">
        <v>33</v>
      </c>
      <c r="Z379" s="1">
        <v>42913</v>
      </c>
      <c r="AA379" s="1" t="s">
        <v>146</v>
      </c>
      <c r="AB379" s="4">
        <f t="shared" si="5"/>
        <v>947.072</v>
      </c>
    </row>
    <row r="380" spans="1:28" x14ac:dyDescent="0.25">
      <c r="A380">
        <v>524208</v>
      </c>
      <c r="B380" t="s">
        <v>26</v>
      </c>
      <c r="C380" t="s">
        <v>109</v>
      </c>
      <c r="D380" t="s">
        <v>80</v>
      </c>
      <c r="E380" t="s">
        <v>29</v>
      </c>
      <c r="F380">
        <v>688818</v>
      </c>
      <c r="G380">
        <v>0.84</v>
      </c>
      <c r="H380" t="s">
        <v>29</v>
      </c>
      <c r="I380" s="5">
        <v>2610</v>
      </c>
      <c r="J380">
        <v>2471189</v>
      </c>
      <c r="K380" t="s">
        <v>30</v>
      </c>
      <c r="L380" t="s">
        <v>31</v>
      </c>
      <c r="M380">
        <v>686208</v>
      </c>
      <c r="N380">
        <v>0.84</v>
      </c>
      <c r="O380" s="1">
        <v>42907</v>
      </c>
      <c r="P380" s="1">
        <v>42907</v>
      </c>
      <c r="Q380" s="1">
        <v>42908</v>
      </c>
      <c r="R380" t="s">
        <v>85</v>
      </c>
      <c r="Y380" t="s">
        <v>33</v>
      </c>
      <c r="Z380" s="1">
        <v>42909</v>
      </c>
      <c r="AA380" s="1" t="s">
        <v>146</v>
      </c>
      <c r="AB380" s="4">
        <f t="shared" si="5"/>
        <v>946.81570881226048</v>
      </c>
    </row>
    <row r="381" spans="1:28" x14ac:dyDescent="0.25">
      <c r="A381">
        <v>524208</v>
      </c>
      <c r="B381" t="s">
        <v>26</v>
      </c>
      <c r="C381" t="s">
        <v>90</v>
      </c>
      <c r="D381" t="s">
        <v>28</v>
      </c>
      <c r="E381" t="s">
        <v>29</v>
      </c>
      <c r="F381">
        <v>2977894</v>
      </c>
      <c r="G381">
        <v>3.62</v>
      </c>
      <c r="H381" t="s">
        <v>29</v>
      </c>
      <c r="I381" s="5">
        <v>2000</v>
      </c>
      <c r="J381">
        <v>1935620</v>
      </c>
      <c r="K381" t="s">
        <v>30</v>
      </c>
      <c r="L381" t="s">
        <v>31</v>
      </c>
      <c r="M381">
        <v>2975894</v>
      </c>
      <c r="N381">
        <v>3.62</v>
      </c>
      <c r="O381" s="1">
        <v>42906</v>
      </c>
      <c r="P381" s="1">
        <v>42906</v>
      </c>
      <c r="Q381" s="1">
        <v>42907</v>
      </c>
      <c r="R381" t="s">
        <v>85</v>
      </c>
      <c r="Y381" t="s">
        <v>33</v>
      </c>
      <c r="Z381" s="1">
        <v>42907</v>
      </c>
      <c r="AA381" s="1" t="s">
        <v>146</v>
      </c>
      <c r="AB381" s="4">
        <f t="shared" si="5"/>
        <v>967.81</v>
      </c>
    </row>
    <row r="382" spans="1:28" x14ac:dyDescent="0.25">
      <c r="A382">
        <v>524208</v>
      </c>
      <c r="B382" t="s">
        <v>26</v>
      </c>
      <c r="C382" t="s">
        <v>109</v>
      </c>
      <c r="D382" t="s">
        <v>80</v>
      </c>
      <c r="E382" t="s">
        <v>29</v>
      </c>
      <c r="F382">
        <v>689918</v>
      </c>
      <c r="G382">
        <v>0.84</v>
      </c>
      <c r="H382" t="s">
        <v>29</v>
      </c>
      <c r="I382" s="5">
        <v>1100</v>
      </c>
      <c r="J382">
        <v>1041256</v>
      </c>
      <c r="K382" t="s">
        <v>30</v>
      </c>
      <c r="L382" t="s">
        <v>31</v>
      </c>
      <c r="M382">
        <v>688818</v>
      </c>
      <c r="N382">
        <v>0.84</v>
      </c>
      <c r="O382" s="1">
        <v>42901</v>
      </c>
      <c r="P382" s="1">
        <v>42902</v>
      </c>
      <c r="Q382" s="1">
        <v>42902</v>
      </c>
      <c r="R382" t="s">
        <v>85</v>
      </c>
      <c r="Y382" t="s">
        <v>33</v>
      </c>
      <c r="Z382" s="1">
        <v>42905</v>
      </c>
      <c r="AA382" s="1" t="s">
        <v>146</v>
      </c>
      <c r="AB382" s="4">
        <f t="shared" si="5"/>
        <v>946.59636363636366</v>
      </c>
    </row>
    <row r="383" spans="1:28" x14ac:dyDescent="0.25">
      <c r="A383">
        <v>524208</v>
      </c>
      <c r="B383" t="s">
        <v>26</v>
      </c>
      <c r="C383" t="s">
        <v>109</v>
      </c>
      <c r="D383" t="s">
        <v>80</v>
      </c>
      <c r="E383" t="s">
        <v>29</v>
      </c>
      <c r="F383">
        <v>693635</v>
      </c>
      <c r="G383">
        <v>0.84</v>
      </c>
      <c r="H383" t="s">
        <v>29</v>
      </c>
      <c r="I383" s="5">
        <v>3717</v>
      </c>
      <c r="J383">
        <v>3263124.29</v>
      </c>
      <c r="K383" t="s">
        <v>30</v>
      </c>
      <c r="L383" t="s">
        <v>31</v>
      </c>
      <c r="M383">
        <v>689918</v>
      </c>
      <c r="N383">
        <v>0.84</v>
      </c>
      <c r="O383" s="1">
        <v>42853</v>
      </c>
      <c r="P383" s="1">
        <v>42853</v>
      </c>
      <c r="Q383" s="1">
        <v>42857</v>
      </c>
      <c r="R383" t="s">
        <v>85</v>
      </c>
      <c r="Y383" t="s">
        <v>33</v>
      </c>
      <c r="Z383" s="1">
        <v>42859</v>
      </c>
      <c r="AA383" s="1" t="s">
        <v>146</v>
      </c>
      <c r="AB383" s="4">
        <f t="shared" si="5"/>
        <v>877.8919262846382</v>
      </c>
    </row>
    <row r="384" spans="1:28" x14ac:dyDescent="0.25">
      <c r="A384">
        <v>524208</v>
      </c>
      <c r="B384" t="s">
        <v>26</v>
      </c>
      <c r="C384" t="s">
        <v>109</v>
      </c>
      <c r="D384" t="s">
        <v>80</v>
      </c>
      <c r="E384" t="s">
        <v>29</v>
      </c>
      <c r="F384">
        <v>718635</v>
      </c>
      <c r="G384">
        <v>0.87</v>
      </c>
      <c r="H384" t="s">
        <v>29</v>
      </c>
      <c r="I384" s="5">
        <v>25000</v>
      </c>
      <c r="J384">
        <v>21461526</v>
      </c>
      <c r="K384" t="s">
        <v>30</v>
      </c>
      <c r="L384" t="s">
        <v>31</v>
      </c>
      <c r="M384">
        <v>693635</v>
      </c>
      <c r="N384">
        <v>0.84</v>
      </c>
      <c r="O384" s="1">
        <v>42852</v>
      </c>
      <c r="P384" s="1">
        <v>42852</v>
      </c>
      <c r="Q384" s="1">
        <v>42854</v>
      </c>
      <c r="R384" t="s">
        <v>85</v>
      </c>
      <c r="Y384" t="s">
        <v>33</v>
      </c>
      <c r="Z384" s="1">
        <v>42854</v>
      </c>
      <c r="AA384" s="1" t="s">
        <v>146</v>
      </c>
      <c r="AB384" s="4">
        <f t="shared" si="5"/>
        <v>858.46104000000003</v>
      </c>
    </row>
    <row r="385" spans="1:28" x14ac:dyDescent="0.25">
      <c r="A385">
        <v>524208</v>
      </c>
      <c r="B385" t="s">
        <v>26</v>
      </c>
      <c r="C385" t="s">
        <v>119</v>
      </c>
      <c r="D385" t="s">
        <v>80</v>
      </c>
      <c r="E385" t="s">
        <v>29</v>
      </c>
      <c r="F385">
        <v>400000</v>
      </c>
      <c r="G385">
        <v>0.48</v>
      </c>
      <c r="H385" t="s">
        <v>29</v>
      </c>
      <c r="I385" s="5">
        <v>20000</v>
      </c>
      <c r="J385">
        <v>17001769</v>
      </c>
      <c r="K385" t="s">
        <v>30</v>
      </c>
      <c r="L385" t="s">
        <v>31</v>
      </c>
      <c r="M385">
        <v>380000</v>
      </c>
      <c r="N385">
        <v>0.46</v>
      </c>
      <c r="O385" s="1">
        <v>42852</v>
      </c>
      <c r="P385" s="1">
        <v>42852</v>
      </c>
      <c r="Q385" s="1">
        <v>42854</v>
      </c>
      <c r="R385" t="s">
        <v>85</v>
      </c>
      <c r="Y385" t="s">
        <v>33</v>
      </c>
      <c r="Z385" s="1">
        <v>42854</v>
      </c>
      <c r="AA385" s="1" t="s">
        <v>146</v>
      </c>
      <c r="AB385" s="4">
        <f t="shared" si="5"/>
        <v>850.08844999999997</v>
      </c>
    </row>
    <row r="386" spans="1:28" x14ac:dyDescent="0.25">
      <c r="A386">
        <v>524208</v>
      </c>
      <c r="B386" t="s">
        <v>26</v>
      </c>
      <c r="C386" t="s">
        <v>108</v>
      </c>
      <c r="D386" t="s">
        <v>63</v>
      </c>
      <c r="E386" t="s">
        <v>29</v>
      </c>
      <c r="H386" t="s">
        <v>29</v>
      </c>
      <c r="I386" s="5">
        <v>1000</v>
      </c>
      <c r="J386">
        <v>772472.15</v>
      </c>
      <c r="K386" t="s">
        <v>30</v>
      </c>
      <c r="L386" t="s">
        <v>31</v>
      </c>
      <c r="O386" s="1">
        <v>42821</v>
      </c>
      <c r="P386" s="1">
        <v>42821</v>
      </c>
      <c r="Q386" s="1">
        <v>42853</v>
      </c>
      <c r="R386" t="s">
        <v>85</v>
      </c>
      <c r="Y386" t="s">
        <v>33</v>
      </c>
      <c r="Z386" s="1">
        <v>42853</v>
      </c>
      <c r="AA386" s="1" t="s">
        <v>146</v>
      </c>
      <c r="AB386" s="4">
        <f t="shared" si="5"/>
        <v>772.47215000000006</v>
      </c>
    </row>
    <row r="387" spans="1:28" x14ac:dyDescent="0.25">
      <c r="A387">
        <v>524208</v>
      </c>
      <c r="B387" t="s">
        <v>26</v>
      </c>
      <c r="C387" t="s">
        <v>108</v>
      </c>
      <c r="D387" t="s">
        <v>63</v>
      </c>
      <c r="E387" t="s">
        <v>29</v>
      </c>
      <c r="H387" t="s">
        <v>29</v>
      </c>
      <c r="I387" s="5">
        <v>250</v>
      </c>
      <c r="J387">
        <v>193656.94</v>
      </c>
      <c r="K387" t="s">
        <v>30</v>
      </c>
      <c r="L387" t="s">
        <v>31</v>
      </c>
      <c r="O387" s="1">
        <v>42822</v>
      </c>
      <c r="P387" s="1">
        <v>42822</v>
      </c>
      <c r="Q387" s="1">
        <v>42853</v>
      </c>
      <c r="R387" t="s">
        <v>85</v>
      </c>
      <c r="Y387" t="s">
        <v>33</v>
      </c>
      <c r="Z387" s="1">
        <v>42853</v>
      </c>
      <c r="AA387" s="1" t="s">
        <v>146</v>
      </c>
      <c r="AB387" s="4">
        <f t="shared" ref="AB387:AB450" si="6">J387/I387</f>
        <v>774.62775999999997</v>
      </c>
    </row>
    <row r="388" spans="1:28" x14ac:dyDescent="0.25">
      <c r="A388">
        <v>524208</v>
      </c>
      <c r="B388" t="s">
        <v>26</v>
      </c>
      <c r="C388" t="s">
        <v>108</v>
      </c>
      <c r="D388" t="s">
        <v>63</v>
      </c>
      <c r="E388" t="s">
        <v>29</v>
      </c>
      <c r="H388" t="s">
        <v>29</v>
      </c>
      <c r="I388" s="5">
        <v>1000</v>
      </c>
      <c r="J388">
        <v>837200</v>
      </c>
      <c r="K388" t="s">
        <v>30</v>
      </c>
      <c r="L388" t="s">
        <v>31</v>
      </c>
      <c r="M388">
        <v>41513</v>
      </c>
      <c r="N388">
        <v>0.05</v>
      </c>
      <c r="O388" s="1">
        <v>42852</v>
      </c>
      <c r="P388" s="1">
        <v>42852</v>
      </c>
      <c r="Q388" s="1">
        <v>42853</v>
      </c>
      <c r="R388" t="s">
        <v>85</v>
      </c>
      <c r="Y388" t="s">
        <v>33</v>
      </c>
      <c r="Z388" s="1">
        <v>42853</v>
      </c>
      <c r="AA388" s="1" t="s">
        <v>146</v>
      </c>
      <c r="AB388" s="4">
        <f t="shared" si="6"/>
        <v>837.2</v>
      </c>
    </row>
    <row r="389" spans="1:28" x14ac:dyDescent="0.25">
      <c r="A389">
        <v>524208</v>
      </c>
      <c r="B389" t="s">
        <v>26</v>
      </c>
      <c r="C389" t="s">
        <v>120</v>
      </c>
      <c r="D389" t="s">
        <v>79</v>
      </c>
      <c r="E389" t="s">
        <v>29</v>
      </c>
      <c r="F389">
        <v>18550</v>
      </c>
      <c r="G389">
        <v>0.02</v>
      </c>
      <c r="H389" t="s">
        <v>29</v>
      </c>
      <c r="I389" s="5">
        <v>2000</v>
      </c>
      <c r="J389">
        <v>1608842.45</v>
      </c>
      <c r="K389" t="s">
        <v>30</v>
      </c>
      <c r="L389" t="s">
        <v>31</v>
      </c>
      <c r="M389">
        <v>16550</v>
      </c>
      <c r="N389">
        <v>0.02</v>
      </c>
      <c r="O389" s="1">
        <v>42851</v>
      </c>
      <c r="P389" s="1">
        <v>42851</v>
      </c>
      <c r="Q389" s="1">
        <v>42853</v>
      </c>
      <c r="R389" t="s">
        <v>85</v>
      </c>
      <c r="Z389" s="1">
        <v>42853</v>
      </c>
      <c r="AA389" s="1" t="s">
        <v>146</v>
      </c>
      <c r="AB389" s="4">
        <f t="shared" si="6"/>
        <v>804.42122499999994</v>
      </c>
    </row>
    <row r="390" spans="1:28" x14ac:dyDescent="0.25">
      <c r="A390">
        <v>524208</v>
      </c>
      <c r="B390" t="s">
        <v>26</v>
      </c>
      <c r="C390" t="s">
        <v>108</v>
      </c>
      <c r="D390" t="s">
        <v>63</v>
      </c>
      <c r="E390" t="s">
        <v>29</v>
      </c>
      <c r="F390">
        <v>46438</v>
      </c>
      <c r="G390">
        <v>0.06</v>
      </c>
      <c r="H390" t="s">
        <v>29</v>
      </c>
      <c r="I390" s="5">
        <v>1500</v>
      </c>
      <c r="J390">
        <v>1176679.71</v>
      </c>
      <c r="K390" t="s">
        <v>30</v>
      </c>
      <c r="L390" t="s">
        <v>31</v>
      </c>
      <c r="O390" s="1">
        <v>42814</v>
      </c>
      <c r="P390" s="1">
        <v>42814</v>
      </c>
      <c r="Q390" s="1">
        <v>42853</v>
      </c>
      <c r="R390" t="s">
        <v>85</v>
      </c>
      <c r="Y390" t="s">
        <v>33</v>
      </c>
      <c r="Z390" s="1">
        <v>42853</v>
      </c>
      <c r="AA390" s="1" t="s">
        <v>146</v>
      </c>
      <c r="AB390" s="4">
        <f t="shared" si="6"/>
        <v>784.45313999999996</v>
      </c>
    </row>
    <row r="391" spans="1:28" x14ac:dyDescent="0.25">
      <c r="A391">
        <v>524208</v>
      </c>
      <c r="B391" t="s">
        <v>26</v>
      </c>
      <c r="C391" t="s">
        <v>108</v>
      </c>
      <c r="D391" t="s">
        <v>63</v>
      </c>
      <c r="E391" t="s">
        <v>29</v>
      </c>
      <c r="H391" t="s">
        <v>29</v>
      </c>
      <c r="I391" s="5">
        <v>175</v>
      </c>
      <c r="J391">
        <v>137375</v>
      </c>
      <c r="K391" t="s">
        <v>30</v>
      </c>
      <c r="L391" t="s">
        <v>31</v>
      </c>
      <c r="O391" s="1">
        <v>42817</v>
      </c>
      <c r="P391" s="1">
        <v>42817</v>
      </c>
      <c r="Q391" s="1">
        <v>42853</v>
      </c>
      <c r="R391" t="s">
        <v>85</v>
      </c>
      <c r="Y391" t="s">
        <v>33</v>
      </c>
      <c r="Z391" s="1">
        <v>42853</v>
      </c>
      <c r="AA391" s="1" t="s">
        <v>146</v>
      </c>
      <c r="AB391" s="4">
        <f t="shared" si="6"/>
        <v>785</v>
      </c>
    </row>
    <row r="392" spans="1:28" x14ac:dyDescent="0.25">
      <c r="A392">
        <v>524208</v>
      </c>
      <c r="B392" t="s">
        <v>26</v>
      </c>
      <c r="C392" t="s">
        <v>108</v>
      </c>
      <c r="D392" t="s">
        <v>63</v>
      </c>
      <c r="E392" t="s">
        <v>29</v>
      </c>
      <c r="H392" t="s">
        <v>29</v>
      </c>
      <c r="I392" s="5">
        <v>1000</v>
      </c>
      <c r="J392">
        <v>780348.37</v>
      </c>
      <c r="K392" t="s">
        <v>30</v>
      </c>
      <c r="L392" t="s">
        <v>31</v>
      </c>
      <c r="O392" s="1">
        <v>42818</v>
      </c>
      <c r="P392" s="1">
        <v>42818</v>
      </c>
      <c r="Q392" s="1">
        <v>42853</v>
      </c>
      <c r="R392" t="s">
        <v>85</v>
      </c>
      <c r="Y392" t="s">
        <v>33</v>
      </c>
      <c r="Z392" s="1">
        <v>42853</v>
      </c>
      <c r="AA392" s="1" t="s">
        <v>146</v>
      </c>
      <c r="AB392" s="4">
        <f t="shared" si="6"/>
        <v>780.34837000000005</v>
      </c>
    </row>
    <row r="393" spans="1:28" x14ac:dyDescent="0.25">
      <c r="A393">
        <v>524208</v>
      </c>
      <c r="B393" t="s">
        <v>26</v>
      </c>
      <c r="C393" t="s">
        <v>109</v>
      </c>
      <c r="D393" t="s">
        <v>80</v>
      </c>
      <c r="E393" t="s">
        <v>29</v>
      </c>
      <c r="F393">
        <v>728635</v>
      </c>
      <c r="G393">
        <v>0.88</v>
      </c>
      <c r="H393" t="s">
        <v>29</v>
      </c>
      <c r="I393" s="5">
        <v>6000</v>
      </c>
      <c r="J393">
        <v>4806596</v>
      </c>
      <c r="K393" t="s">
        <v>30</v>
      </c>
      <c r="L393" t="s">
        <v>31</v>
      </c>
      <c r="M393">
        <v>722635</v>
      </c>
      <c r="N393">
        <v>0.87</v>
      </c>
      <c r="O393" s="1">
        <v>42850</v>
      </c>
      <c r="P393" s="1">
        <v>42850</v>
      </c>
      <c r="Q393" s="1">
        <v>42852</v>
      </c>
      <c r="R393" t="s">
        <v>85</v>
      </c>
      <c r="Y393" t="s">
        <v>33</v>
      </c>
      <c r="Z393" s="1">
        <v>42852</v>
      </c>
      <c r="AA393" s="1" t="s">
        <v>146</v>
      </c>
      <c r="AB393" s="4">
        <f t="shared" si="6"/>
        <v>801.09933333333333</v>
      </c>
    </row>
    <row r="394" spans="1:28" x14ac:dyDescent="0.25">
      <c r="A394">
        <v>524208</v>
      </c>
      <c r="B394" t="s">
        <v>26</v>
      </c>
      <c r="C394" t="s">
        <v>109</v>
      </c>
      <c r="D394" t="s">
        <v>80</v>
      </c>
      <c r="E394" t="s">
        <v>29</v>
      </c>
      <c r="F394">
        <v>722635</v>
      </c>
      <c r="G394">
        <v>0.87</v>
      </c>
      <c r="H394" t="s">
        <v>29</v>
      </c>
      <c r="I394" s="5">
        <v>4000</v>
      </c>
      <c r="J394">
        <v>3251818</v>
      </c>
      <c r="K394" t="s">
        <v>30</v>
      </c>
      <c r="L394" t="s">
        <v>31</v>
      </c>
      <c r="M394">
        <v>718635</v>
      </c>
      <c r="N394">
        <v>0.87</v>
      </c>
      <c r="O394" s="1">
        <v>42851</v>
      </c>
      <c r="P394" s="1">
        <v>42851</v>
      </c>
      <c r="Q394" s="1">
        <v>42852</v>
      </c>
      <c r="R394" t="s">
        <v>85</v>
      </c>
      <c r="Y394" t="s">
        <v>33</v>
      </c>
      <c r="Z394" s="1">
        <v>42852</v>
      </c>
      <c r="AA394" s="1" t="s">
        <v>146</v>
      </c>
      <c r="AB394" s="4">
        <f t="shared" si="6"/>
        <v>812.95450000000005</v>
      </c>
    </row>
    <row r="395" spans="1:28" x14ac:dyDescent="0.25">
      <c r="A395">
        <v>524208</v>
      </c>
      <c r="B395" t="s">
        <v>26</v>
      </c>
      <c r="C395" t="s">
        <v>121</v>
      </c>
      <c r="D395" t="s">
        <v>28</v>
      </c>
      <c r="E395" t="s">
        <v>29</v>
      </c>
      <c r="G395">
        <v>0</v>
      </c>
      <c r="H395" t="s">
        <v>29</v>
      </c>
      <c r="I395" s="5">
        <v>20000</v>
      </c>
      <c r="K395" t="s">
        <v>30</v>
      </c>
      <c r="L395" t="s">
        <v>31</v>
      </c>
      <c r="M395">
        <v>20000</v>
      </c>
      <c r="N395">
        <v>0.02</v>
      </c>
      <c r="O395" s="1">
        <v>42843</v>
      </c>
      <c r="P395" s="1">
        <v>42843</v>
      </c>
      <c r="Q395" s="1">
        <v>42845</v>
      </c>
      <c r="R395" t="s">
        <v>47</v>
      </c>
      <c r="Z395" s="1">
        <v>42845</v>
      </c>
      <c r="AA395" s="1" t="s">
        <v>146</v>
      </c>
      <c r="AB395" s="4">
        <f t="shared" si="6"/>
        <v>0</v>
      </c>
    </row>
    <row r="396" spans="1:28" x14ac:dyDescent="0.25">
      <c r="A396">
        <v>524208</v>
      </c>
      <c r="B396" t="s">
        <v>26</v>
      </c>
      <c r="C396" t="s">
        <v>109</v>
      </c>
      <c r="D396" t="s">
        <v>80</v>
      </c>
      <c r="E396" t="s">
        <v>29</v>
      </c>
      <c r="F396">
        <v>730135</v>
      </c>
      <c r="G396">
        <v>0.89</v>
      </c>
      <c r="H396" t="s">
        <v>29</v>
      </c>
      <c r="I396" s="5">
        <v>1500</v>
      </c>
      <c r="J396">
        <v>1181072</v>
      </c>
      <c r="K396" t="s">
        <v>30</v>
      </c>
      <c r="L396" t="s">
        <v>31</v>
      </c>
      <c r="M396">
        <v>728635</v>
      </c>
      <c r="N396">
        <v>0.88</v>
      </c>
      <c r="O396" s="1">
        <v>42843</v>
      </c>
      <c r="P396" s="1">
        <v>42843</v>
      </c>
      <c r="Q396" s="1">
        <v>42845</v>
      </c>
      <c r="R396" t="s">
        <v>85</v>
      </c>
      <c r="Y396" t="s">
        <v>33</v>
      </c>
      <c r="Z396" s="1">
        <v>42845</v>
      </c>
      <c r="AA396" s="1" t="s">
        <v>146</v>
      </c>
      <c r="AB396" s="4">
        <f t="shared" si="6"/>
        <v>787.38133333333337</v>
      </c>
    </row>
    <row r="397" spans="1:28" x14ac:dyDescent="0.25">
      <c r="A397">
        <v>524208</v>
      </c>
      <c r="B397" t="s">
        <v>26</v>
      </c>
      <c r="C397" t="s">
        <v>109</v>
      </c>
      <c r="D397" t="s">
        <v>28</v>
      </c>
      <c r="E397" t="s">
        <v>29</v>
      </c>
      <c r="F397">
        <v>759135</v>
      </c>
      <c r="G397">
        <v>0.92</v>
      </c>
      <c r="H397" t="s">
        <v>29</v>
      </c>
      <c r="I397" s="5">
        <v>29000</v>
      </c>
      <c r="J397">
        <v>22824271.829999998</v>
      </c>
      <c r="K397" t="s">
        <v>30</v>
      </c>
      <c r="L397" t="s">
        <v>31</v>
      </c>
      <c r="M397">
        <v>730135</v>
      </c>
      <c r="N397">
        <v>0.89</v>
      </c>
      <c r="O397" s="1">
        <v>42842</v>
      </c>
      <c r="P397" s="1">
        <v>42843</v>
      </c>
      <c r="Q397" s="1">
        <v>42844</v>
      </c>
      <c r="R397" t="s">
        <v>85</v>
      </c>
      <c r="Y397" t="s">
        <v>33</v>
      </c>
      <c r="Z397" s="1">
        <v>42844</v>
      </c>
      <c r="AA397" s="1" t="s">
        <v>146</v>
      </c>
      <c r="AB397" s="4">
        <f t="shared" si="6"/>
        <v>787.04385620689652</v>
      </c>
    </row>
    <row r="398" spans="1:28" x14ac:dyDescent="0.25">
      <c r="A398">
        <v>524208</v>
      </c>
      <c r="B398" t="s">
        <v>26</v>
      </c>
      <c r="C398" t="s">
        <v>109</v>
      </c>
      <c r="D398" t="s">
        <v>28</v>
      </c>
      <c r="E398" t="s">
        <v>29</v>
      </c>
      <c r="F398">
        <v>761177</v>
      </c>
      <c r="G398">
        <v>0.93</v>
      </c>
      <c r="H398" t="s">
        <v>29</v>
      </c>
      <c r="I398" s="5">
        <v>2042</v>
      </c>
      <c r="J398">
        <v>1610514</v>
      </c>
      <c r="K398" t="s">
        <v>30</v>
      </c>
      <c r="L398" t="s">
        <v>31</v>
      </c>
      <c r="M398">
        <v>759135</v>
      </c>
      <c r="N398">
        <v>0.92</v>
      </c>
      <c r="O398" s="1">
        <v>42837</v>
      </c>
      <c r="P398" s="1">
        <v>42837</v>
      </c>
      <c r="Q398" s="1">
        <v>42838</v>
      </c>
      <c r="R398" t="s">
        <v>85</v>
      </c>
      <c r="Y398" t="s">
        <v>33</v>
      </c>
      <c r="Z398" s="1">
        <v>42838</v>
      </c>
      <c r="AA398" s="1" t="s">
        <v>146</v>
      </c>
      <c r="AB398" s="4">
        <f t="shared" si="6"/>
        <v>788.69441723800196</v>
      </c>
    </row>
    <row r="399" spans="1:28" x14ac:dyDescent="0.25">
      <c r="A399">
        <v>524208</v>
      </c>
      <c r="B399" t="s">
        <v>26</v>
      </c>
      <c r="C399" t="s">
        <v>109</v>
      </c>
      <c r="D399" t="s">
        <v>72</v>
      </c>
      <c r="E399" t="s">
        <v>29</v>
      </c>
      <c r="F399">
        <v>778996</v>
      </c>
      <c r="G399">
        <v>0.95</v>
      </c>
      <c r="H399" t="s">
        <v>29</v>
      </c>
      <c r="I399" s="5">
        <v>17819</v>
      </c>
      <c r="J399">
        <v>14060657</v>
      </c>
      <c r="K399" t="s">
        <v>30</v>
      </c>
      <c r="L399" t="s">
        <v>31</v>
      </c>
      <c r="M399">
        <v>761177</v>
      </c>
      <c r="N399">
        <v>0.93</v>
      </c>
      <c r="O399" s="1">
        <v>42835</v>
      </c>
      <c r="P399" s="1">
        <v>42836</v>
      </c>
      <c r="Q399" s="1">
        <v>42837</v>
      </c>
      <c r="R399" t="s">
        <v>85</v>
      </c>
      <c r="Y399" t="s">
        <v>33</v>
      </c>
      <c r="Z399" s="1">
        <v>42837</v>
      </c>
      <c r="AA399" s="1" t="s">
        <v>146</v>
      </c>
      <c r="AB399" s="4">
        <f t="shared" si="6"/>
        <v>789.08227173242039</v>
      </c>
    </row>
    <row r="400" spans="1:28" x14ac:dyDescent="0.25">
      <c r="A400">
        <v>524208</v>
      </c>
      <c r="B400" t="s">
        <v>26</v>
      </c>
      <c r="C400" t="s">
        <v>109</v>
      </c>
      <c r="D400" t="s">
        <v>28</v>
      </c>
      <c r="E400" t="s">
        <v>29</v>
      </c>
      <c r="F400">
        <v>780799</v>
      </c>
      <c r="G400">
        <v>0.95</v>
      </c>
      <c r="H400" t="s">
        <v>29</v>
      </c>
      <c r="I400" s="5">
        <v>1803</v>
      </c>
      <c r="J400">
        <v>1413684</v>
      </c>
      <c r="K400" t="s">
        <v>30</v>
      </c>
      <c r="L400" t="s">
        <v>31</v>
      </c>
      <c r="M400">
        <v>778996</v>
      </c>
      <c r="N400">
        <v>0.95</v>
      </c>
      <c r="O400" s="1">
        <v>42832</v>
      </c>
      <c r="P400" s="1">
        <v>42832</v>
      </c>
      <c r="Q400" s="1">
        <v>42835</v>
      </c>
      <c r="R400" t="s">
        <v>85</v>
      </c>
      <c r="Y400" t="s">
        <v>33</v>
      </c>
      <c r="Z400" s="1">
        <v>42836</v>
      </c>
      <c r="AA400" s="1" t="s">
        <v>146</v>
      </c>
      <c r="AB400" s="4">
        <f t="shared" si="6"/>
        <v>784.07321131447588</v>
      </c>
    </row>
    <row r="401" spans="1:28" x14ac:dyDescent="0.25">
      <c r="A401">
        <v>524208</v>
      </c>
      <c r="B401" t="s">
        <v>26</v>
      </c>
      <c r="C401" t="s">
        <v>109</v>
      </c>
      <c r="D401" t="s">
        <v>80</v>
      </c>
      <c r="E401" t="s">
        <v>29</v>
      </c>
      <c r="F401">
        <v>795799</v>
      </c>
      <c r="G401">
        <v>0.96</v>
      </c>
      <c r="H401" t="s">
        <v>29</v>
      </c>
      <c r="I401" s="5">
        <v>15000</v>
      </c>
      <c r="J401">
        <v>11870440</v>
      </c>
      <c r="K401" t="s">
        <v>30</v>
      </c>
      <c r="L401" t="s">
        <v>31</v>
      </c>
      <c r="M401">
        <v>780799</v>
      </c>
      <c r="N401">
        <v>0.95</v>
      </c>
      <c r="O401" s="1">
        <v>42830</v>
      </c>
      <c r="P401" s="1">
        <v>42830</v>
      </c>
      <c r="Q401" s="1">
        <v>42831</v>
      </c>
      <c r="R401" t="s">
        <v>85</v>
      </c>
      <c r="Y401" t="s">
        <v>33</v>
      </c>
      <c r="Z401" s="1">
        <v>42832</v>
      </c>
      <c r="AA401" s="1" t="s">
        <v>146</v>
      </c>
      <c r="AB401" s="4">
        <f t="shared" si="6"/>
        <v>791.36266666666666</v>
      </c>
    </row>
    <row r="402" spans="1:28" x14ac:dyDescent="0.25">
      <c r="A402">
        <v>524208</v>
      </c>
      <c r="B402" t="s">
        <v>26</v>
      </c>
      <c r="C402" t="s">
        <v>122</v>
      </c>
      <c r="D402" t="s">
        <v>28</v>
      </c>
      <c r="E402" t="s">
        <v>29</v>
      </c>
      <c r="F402">
        <v>2492500</v>
      </c>
      <c r="G402">
        <v>3.04</v>
      </c>
      <c r="H402" t="s">
        <v>29</v>
      </c>
      <c r="I402" s="5">
        <v>20000</v>
      </c>
      <c r="K402" t="s">
        <v>38</v>
      </c>
      <c r="L402" t="s">
        <v>31</v>
      </c>
      <c r="M402">
        <v>2512500</v>
      </c>
      <c r="N402">
        <v>3.06</v>
      </c>
      <c r="O402" s="1">
        <v>42828</v>
      </c>
      <c r="P402" s="1">
        <v>42828</v>
      </c>
      <c r="Q402" s="1">
        <v>42829</v>
      </c>
      <c r="R402" t="s">
        <v>35</v>
      </c>
      <c r="Z402" s="1">
        <v>42830</v>
      </c>
      <c r="AA402" s="1" t="s">
        <v>146</v>
      </c>
      <c r="AB402" s="4">
        <f t="shared" si="6"/>
        <v>0</v>
      </c>
    </row>
    <row r="403" spans="1:28" x14ac:dyDescent="0.25">
      <c r="A403">
        <v>524208</v>
      </c>
      <c r="B403" t="s">
        <v>26</v>
      </c>
      <c r="C403" t="s">
        <v>122</v>
      </c>
      <c r="D403" t="s">
        <v>28</v>
      </c>
      <c r="E403" t="s">
        <v>29</v>
      </c>
      <c r="F403">
        <v>2512500</v>
      </c>
      <c r="G403">
        <v>3.06</v>
      </c>
      <c r="H403" t="s">
        <v>29</v>
      </c>
      <c r="I403" s="5">
        <v>20000</v>
      </c>
      <c r="K403" t="s">
        <v>30</v>
      </c>
      <c r="L403" t="s">
        <v>31</v>
      </c>
      <c r="M403">
        <v>2492500</v>
      </c>
      <c r="N403">
        <v>3.04</v>
      </c>
      <c r="O403" s="1">
        <v>42828</v>
      </c>
      <c r="P403" s="1">
        <v>42828</v>
      </c>
      <c r="Q403" s="1">
        <v>42829</v>
      </c>
      <c r="R403" t="s">
        <v>35</v>
      </c>
      <c r="Z403" s="1">
        <v>42830</v>
      </c>
      <c r="AA403" s="1" t="s">
        <v>146</v>
      </c>
      <c r="AB403" s="4">
        <f t="shared" si="6"/>
        <v>0</v>
      </c>
    </row>
    <row r="404" spans="1:28" x14ac:dyDescent="0.25">
      <c r="A404">
        <v>524208</v>
      </c>
      <c r="B404" t="s">
        <v>26</v>
      </c>
      <c r="C404" t="s">
        <v>109</v>
      </c>
      <c r="D404" t="s">
        <v>80</v>
      </c>
      <c r="E404" t="s">
        <v>29</v>
      </c>
      <c r="F404">
        <v>806457</v>
      </c>
      <c r="G404">
        <v>0.98</v>
      </c>
      <c r="H404" t="s">
        <v>29</v>
      </c>
      <c r="I404" s="5">
        <v>10658</v>
      </c>
      <c r="J404">
        <v>8405087</v>
      </c>
      <c r="K404" t="s">
        <v>30</v>
      </c>
      <c r="L404" t="s">
        <v>31</v>
      </c>
      <c r="M404">
        <v>795799</v>
      </c>
      <c r="N404">
        <v>0.96</v>
      </c>
      <c r="O404" s="1">
        <v>42828</v>
      </c>
      <c r="P404" s="1">
        <v>42828</v>
      </c>
      <c r="Q404" s="1">
        <v>42829</v>
      </c>
      <c r="R404" t="s">
        <v>85</v>
      </c>
      <c r="Z404" s="1">
        <v>42830</v>
      </c>
      <c r="AA404" s="1" t="s">
        <v>146</v>
      </c>
      <c r="AB404" s="4">
        <f t="shared" si="6"/>
        <v>788.61765809720396</v>
      </c>
    </row>
    <row r="405" spans="1:28" x14ac:dyDescent="0.25">
      <c r="A405">
        <v>524208</v>
      </c>
      <c r="B405" t="s">
        <v>26</v>
      </c>
      <c r="C405" t="s">
        <v>111</v>
      </c>
      <c r="D405" t="s">
        <v>63</v>
      </c>
      <c r="E405" t="s">
        <v>29</v>
      </c>
      <c r="F405">
        <v>1103437</v>
      </c>
      <c r="G405">
        <v>1.32</v>
      </c>
      <c r="H405" t="s">
        <v>29</v>
      </c>
      <c r="I405" s="5">
        <v>50000</v>
      </c>
      <c r="K405" t="s">
        <v>30</v>
      </c>
      <c r="L405" t="s">
        <v>31</v>
      </c>
      <c r="M405">
        <v>1053437</v>
      </c>
      <c r="N405">
        <v>1.28</v>
      </c>
      <c r="O405" s="1">
        <v>42825</v>
      </c>
      <c r="P405" s="1">
        <v>42825</v>
      </c>
      <c r="Q405" s="1">
        <v>42825</v>
      </c>
      <c r="R405" t="s">
        <v>35</v>
      </c>
      <c r="Z405" s="1">
        <v>42828</v>
      </c>
      <c r="AA405" s="1" t="s">
        <v>146</v>
      </c>
      <c r="AB405" s="4">
        <f t="shared" si="6"/>
        <v>0</v>
      </c>
    </row>
    <row r="406" spans="1:28" x14ac:dyDescent="0.25">
      <c r="A406">
        <v>524208</v>
      </c>
      <c r="B406" t="s">
        <v>26</v>
      </c>
      <c r="C406" t="s">
        <v>123</v>
      </c>
      <c r="D406" t="s">
        <v>28</v>
      </c>
      <c r="E406" t="s">
        <v>29</v>
      </c>
      <c r="F406">
        <v>4062073</v>
      </c>
      <c r="G406">
        <v>4.95</v>
      </c>
      <c r="H406" t="s">
        <v>29</v>
      </c>
      <c r="I406" s="5">
        <v>550000</v>
      </c>
      <c r="K406" t="s">
        <v>30</v>
      </c>
      <c r="L406" t="s">
        <v>31</v>
      </c>
      <c r="M406">
        <v>3512073</v>
      </c>
      <c r="N406">
        <v>4.28</v>
      </c>
      <c r="O406" s="1">
        <v>42823</v>
      </c>
      <c r="P406" s="1">
        <v>42823</v>
      </c>
      <c r="Q406" s="1">
        <v>42824</v>
      </c>
      <c r="R406" t="s">
        <v>85</v>
      </c>
      <c r="Z406" s="1">
        <v>42825</v>
      </c>
      <c r="AA406" s="1" t="s">
        <v>146</v>
      </c>
      <c r="AB406" s="4">
        <f t="shared" si="6"/>
        <v>0</v>
      </c>
    </row>
    <row r="407" spans="1:28" x14ac:dyDescent="0.25">
      <c r="A407">
        <v>524208</v>
      </c>
      <c r="B407" t="s">
        <v>26</v>
      </c>
      <c r="C407" t="s">
        <v>124</v>
      </c>
      <c r="D407" t="s">
        <v>28</v>
      </c>
      <c r="E407" t="s">
        <v>29</v>
      </c>
      <c r="F407">
        <v>344858</v>
      </c>
      <c r="G407">
        <v>0.42</v>
      </c>
      <c r="H407" t="s">
        <v>29</v>
      </c>
      <c r="I407" s="5">
        <v>244858</v>
      </c>
      <c r="K407" t="s">
        <v>30</v>
      </c>
      <c r="L407" t="s">
        <v>31</v>
      </c>
      <c r="M407">
        <v>100000</v>
      </c>
      <c r="N407">
        <v>0.12</v>
      </c>
      <c r="O407" s="1">
        <v>42823</v>
      </c>
      <c r="P407" s="1">
        <v>42824</v>
      </c>
      <c r="Q407" s="1">
        <v>42825</v>
      </c>
      <c r="R407" t="s">
        <v>35</v>
      </c>
      <c r="Z407" s="1">
        <v>42825</v>
      </c>
      <c r="AA407" s="1" t="s">
        <v>146</v>
      </c>
      <c r="AB407" s="4">
        <f t="shared" si="6"/>
        <v>0</v>
      </c>
    </row>
    <row r="408" spans="1:28" x14ac:dyDescent="0.25">
      <c r="A408">
        <v>524208</v>
      </c>
      <c r="B408" t="s">
        <v>26</v>
      </c>
      <c r="C408" t="s">
        <v>122</v>
      </c>
      <c r="D408" t="s">
        <v>28</v>
      </c>
      <c r="E408" t="s">
        <v>29</v>
      </c>
      <c r="F408">
        <v>2367845</v>
      </c>
      <c r="G408">
        <v>2.88</v>
      </c>
      <c r="H408" t="s">
        <v>29</v>
      </c>
      <c r="I408" s="5">
        <v>124655</v>
      </c>
      <c r="K408" t="s">
        <v>38</v>
      </c>
      <c r="L408" t="s">
        <v>31</v>
      </c>
      <c r="M408">
        <v>2492500</v>
      </c>
      <c r="N408">
        <v>3.04</v>
      </c>
      <c r="O408" s="1">
        <v>42823</v>
      </c>
      <c r="P408" s="1">
        <v>42825</v>
      </c>
      <c r="Q408" s="1">
        <v>42825</v>
      </c>
      <c r="R408" t="s">
        <v>35</v>
      </c>
      <c r="Z408" s="1">
        <v>42825</v>
      </c>
      <c r="AA408" s="1" t="s">
        <v>146</v>
      </c>
      <c r="AB408" s="4">
        <f t="shared" si="6"/>
        <v>0</v>
      </c>
    </row>
    <row r="409" spans="1:28" x14ac:dyDescent="0.25">
      <c r="A409">
        <v>524208</v>
      </c>
      <c r="B409" t="s">
        <v>26</v>
      </c>
      <c r="C409" t="s">
        <v>125</v>
      </c>
      <c r="D409" t="s">
        <v>28</v>
      </c>
      <c r="E409" t="s">
        <v>29</v>
      </c>
      <c r="F409">
        <v>1300000</v>
      </c>
      <c r="G409">
        <v>1.58</v>
      </c>
      <c r="H409" t="s">
        <v>29</v>
      </c>
      <c r="I409" s="5">
        <v>170000</v>
      </c>
      <c r="K409" t="s">
        <v>38</v>
      </c>
      <c r="L409" t="s">
        <v>31</v>
      </c>
      <c r="M409">
        <v>1470000</v>
      </c>
      <c r="N409">
        <v>1.79</v>
      </c>
      <c r="O409" s="1">
        <v>42824</v>
      </c>
      <c r="P409" s="1">
        <v>42825</v>
      </c>
      <c r="Q409" s="1">
        <v>42825</v>
      </c>
      <c r="R409" t="s">
        <v>35</v>
      </c>
      <c r="Z409" s="1">
        <v>42825</v>
      </c>
      <c r="AA409" s="1" t="s">
        <v>146</v>
      </c>
      <c r="AB409" s="4">
        <f t="shared" si="6"/>
        <v>0</v>
      </c>
    </row>
    <row r="410" spans="1:28" x14ac:dyDescent="0.25">
      <c r="A410">
        <v>524208</v>
      </c>
      <c r="B410" t="s">
        <v>26</v>
      </c>
      <c r="C410" t="s">
        <v>126</v>
      </c>
      <c r="D410" t="s">
        <v>28</v>
      </c>
      <c r="E410" t="s">
        <v>29</v>
      </c>
      <c r="F410">
        <v>353726</v>
      </c>
      <c r="G410">
        <v>0.43</v>
      </c>
      <c r="H410" t="s">
        <v>29</v>
      </c>
      <c r="I410" s="5">
        <v>37000</v>
      </c>
      <c r="K410" t="s">
        <v>30</v>
      </c>
      <c r="L410" t="s">
        <v>31</v>
      </c>
      <c r="M410">
        <v>316726</v>
      </c>
      <c r="N410">
        <v>0.39</v>
      </c>
      <c r="O410" s="1">
        <v>42825</v>
      </c>
      <c r="P410" s="1">
        <v>42825</v>
      </c>
      <c r="Q410" s="1">
        <v>42825</v>
      </c>
      <c r="R410" t="s">
        <v>35</v>
      </c>
      <c r="Z410" s="1">
        <v>42825</v>
      </c>
      <c r="AA410" s="1" t="s">
        <v>146</v>
      </c>
      <c r="AB410" s="4">
        <f t="shared" si="6"/>
        <v>0</v>
      </c>
    </row>
    <row r="411" spans="1:28" x14ac:dyDescent="0.25">
      <c r="A411">
        <v>524208</v>
      </c>
      <c r="B411" t="s">
        <v>26</v>
      </c>
      <c r="C411" t="s">
        <v>81</v>
      </c>
      <c r="D411" t="s">
        <v>28</v>
      </c>
      <c r="E411" t="s">
        <v>29</v>
      </c>
      <c r="F411">
        <v>7547489</v>
      </c>
      <c r="G411">
        <v>9.19</v>
      </c>
      <c r="H411" t="s">
        <v>29</v>
      </c>
      <c r="I411" s="5">
        <v>42655</v>
      </c>
      <c r="K411" t="s">
        <v>30</v>
      </c>
      <c r="L411" t="s">
        <v>31</v>
      </c>
      <c r="M411">
        <v>7504834</v>
      </c>
      <c r="N411">
        <v>9.14</v>
      </c>
      <c r="O411" s="1">
        <v>42824</v>
      </c>
      <c r="P411" s="1">
        <v>42824</v>
      </c>
      <c r="Q411" s="1">
        <v>42825</v>
      </c>
      <c r="R411" t="s">
        <v>35</v>
      </c>
      <c r="Z411" s="1">
        <v>42825</v>
      </c>
      <c r="AA411" s="1" t="s">
        <v>146</v>
      </c>
      <c r="AB411" s="4">
        <f t="shared" si="6"/>
        <v>0</v>
      </c>
    </row>
    <row r="412" spans="1:28" x14ac:dyDescent="0.25">
      <c r="A412">
        <v>524208</v>
      </c>
      <c r="B412" t="s">
        <v>26</v>
      </c>
      <c r="C412" t="s">
        <v>81</v>
      </c>
      <c r="D412" t="s">
        <v>28</v>
      </c>
      <c r="E412" t="s">
        <v>29</v>
      </c>
      <c r="F412">
        <v>7504834</v>
      </c>
      <c r="G412">
        <v>9.14</v>
      </c>
      <c r="H412" t="s">
        <v>29</v>
      </c>
      <c r="I412" s="5">
        <v>253217</v>
      </c>
      <c r="J412">
        <v>191436255.55000001</v>
      </c>
      <c r="K412" t="s">
        <v>38</v>
      </c>
      <c r="L412" t="s">
        <v>31</v>
      </c>
      <c r="M412">
        <v>7758051</v>
      </c>
      <c r="N412">
        <v>9.4499999999999993</v>
      </c>
      <c r="O412" s="1">
        <v>42825</v>
      </c>
      <c r="P412" s="1">
        <v>42825</v>
      </c>
      <c r="Q412" s="1">
        <v>42825</v>
      </c>
      <c r="R412" t="s">
        <v>84</v>
      </c>
      <c r="Z412" s="1">
        <v>42825</v>
      </c>
      <c r="AA412" s="1" t="s">
        <v>146</v>
      </c>
      <c r="AB412" s="4">
        <f t="shared" si="6"/>
        <v>756.01660058368918</v>
      </c>
    </row>
    <row r="413" spans="1:28" x14ac:dyDescent="0.25">
      <c r="A413">
        <v>524208</v>
      </c>
      <c r="B413" t="s">
        <v>26</v>
      </c>
      <c r="C413" t="s">
        <v>109</v>
      </c>
      <c r="D413" t="s">
        <v>28</v>
      </c>
      <c r="E413" t="s">
        <v>29</v>
      </c>
      <c r="F413">
        <v>1059674</v>
      </c>
      <c r="G413">
        <v>1.29</v>
      </c>
      <c r="H413" t="s">
        <v>29</v>
      </c>
      <c r="I413" s="5">
        <v>253217</v>
      </c>
      <c r="J413">
        <v>190921414.44999999</v>
      </c>
      <c r="K413" t="s">
        <v>30</v>
      </c>
      <c r="L413" t="s">
        <v>31</v>
      </c>
      <c r="M413">
        <v>806457</v>
      </c>
      <c r="N413">
        <v>0.98</v>
      </c>
      <c r="O413" s="1">
        <v>42825</v>
      </c>
      <c r="P413" s="1">
        <v>42825</v>
      </c>
      <c r="Q413" s="1">
        <v>42825</v>
      </c>
      <c r="R413" t="s">
        <v>84</v>
      </c>
      <c r="Z413" s="1">
        <v>42825</v>
      </c>
      <c r="AA413" s="1" t="s">
        <v>146</v>
      </c>
      <c r="AB413" s="4">
        <f t="shared" si="6"/>
        <v>753.98339941631082</v>
      </c>
    </row>
    <row r="414" spans="1:28" x14ac:dyDescent="0.25">
      <c r="A414">
        <v>524208</v>
      </c>
      <c r="B414" t="s">
        <v>26</v>
      </c>
      <c r="C414" t="s">
        <v>127</v>
      </c>
      <c r="D414" t="s">
        <v>57</v>
      </c>
      <c r="E414" t="s">
        <v>29</v>
      </c>
      <c r="F414">
        <v>1911928</v>
      </c>
      <c r="G414">
        <v>2.33</v>
      </c>
      <c r="H414" t="s">
        <v>29</v>
      </c>
      <c r="I414" s="5">
        <v>46634</v>
      </c>
      <c r="J414">
        <v>35052180.509999998</v>
      </c>
      <c r="K414" t="s">
        <v>30</v>
      </c>
      <c r="L414" t="s">
        <v>31</v>
      </c>
      <c r="M414">
        <v>1865294</v>
      </c>
      <c r="N414">
        <v>2.27</v>
      </c>
      <c r="O414" s="1">
        <v>42824</v>
      </c>
      <c r="P414" s="1">
        <v>42824</v>
      </c>
      <c r="Q414" s="1">
        <v>42825</v>
      </c>
      <c r="R414" t="s">
        <v>84</v>
      </c>
      <c r="Z414" s="1">
        <v>42825</v>
      </c>
      <c r="AA414" s="1" t="s">
        <v>146</v>
      </c>
      <c r="AB414" s="4">
        <f t="shared" si="6"/>
        <v>751.64430479907355</v>
      </c>
    </row>
    <row r="415" spans="1:28" x14ac:dyDescent="0.25">
      <c r="A415">
        <v>524208</v>
      </c>
      <c r="B415" t="s">
        <v>26</v>
      </c>
      <c r="C415" t="s">
        <v>114</v>
      </c>
      <c r="D415" t="s">
        <v>80</v>
      </c>
      <c r="E415" t="s">
        <v>29</v>
      </c>
      <c r="F415">
        <v>2171247</v>
      </c>
      <c r="G415">
        <v>2.64</v>
      </c>
      <c r="H415" t="s">
        <v>29</v>
      </c>
      <c r="I415" s="5">
        <v>95361</v>
      </c>
      <c r="J415">
        <v>71677553.209999993</v>
      </c>
      <c r="K415" t="s">
        <v>30</v>
      </c>
      <c r="L415" t="s">
        <v>31</v>
      </c>
      <c r="M415">
        <v>2075886</v>
      </c>
      <c r="N415">
        <v>2.52</v>
      </c>
      <c r="O415" s="1">
        <v>42824</v>
      </c>
      <c r="P415" s="1">
        <v>42824</v>
      </c>
      <c r="Q415" s="1">
        <v>42825</v>
      </c>
      <c r="R415" t="s">
        <v>84</v>
      </c>
      <c r="Z415" s="1">
        <v>42825</v>
      </c>
      <c r="AA415" s="1" t="s">
        <v>146</v>
      </c>
      <c r="AB415" s="4">
        <f t="shared" si="6"/>
        <v>751.64431172072432</v>
      </c>
    </row>
    <row r="416" spans="1:28" x14ac:dyDescent="0.25">
      <c r="A416">
        <v>524208</v>
      </c>
      <c r="B416" t="s">
        <v>26</v>
      </c>
      <c r="C416" t="s">
        <v>128</v>
      </c>
      <c r="D416" t="s">
        <v>80</v>
      </c>
      <c r="E416" t="s">
        <v>29</v>
      </c>
      <c r="F416">
        <v>877861</v>
      </c>
      <c r="G416">
        <v>1.07</v>
      </c>
      <c r="H416" t="s">
        <v>29</v>
      </c>
      <c r="I416" s="5">
        <v>22001</v>
      </c>
      <c r="J416">
        <v>16536888.800000001</v>
      </c>
      <c r="K416" t="s">
        <v>30</v>
      </c>
      <c r="L416" t="s">
        <v>31</v>
      </c>
      <c r="M416">
        <v>855860</v>
      </c>
      <c r="N416">
        <v>1.04</v>
      </c>
      <c r="O416" s="1">
        <v>42824</v>
      </c>
      <c r="P416" s="1">
        <v>42824</v>
      </c>
      <c r="Q416" s="1">
        <v>42825</v>
      </c>
      <c r="R416" t="s">
        <v>84</v>
      </c>
      <c r="Z416" s="1">
        <v>42825</v>
      </c>
      <c r="AA416" s="1" t="s">
        <v>146</v>
      </c>
      <c r="AB416" s="4">
        <f t="shared" si="6"/>
        <v>751.64259806372445</v>
      </c>
    </row>
    <row r="417" spans="1:28" x14ac:dyDescent="0.25">
      <c r="A417">
        <v>524208</v>
      </c>
      <c r="B417" t="s">
        <v>26</v>
      </c>
      <c r="C417" t="s">
        <v>129</v>
      </c>
      <c r="D417" t="s">
        <v>80</v>
      </c>
      <c r="E417" t="s">
        <v>29</v>
      </c>
      <c r="F417">
        <v>1070081</v>
      </c>
      <c r="G417">
        <v>1.3</v>
      </c>
      <c r="H417" t="s">
        <v>29</v>
      </c>
      <c r="I417" s="5">
        <v>38945</v>
      </c>
      <c r="J417">
        <v>29272787.969999999</v>
      </c>
      <c r="K417" t="s">
        <v>30</v>
      </c>
      <c r="L417" t="s">
        <v>31</v>
      </c>
      <c r="M417">
        <v>1031136</v>
      </c>
      <c r="N417">
        <v>1.26</v>
      </c>
      <c r="O417" s="1">
        <v>42824</v>
      </c>
      <c r="P417" s="1">
        <v>42824</v>
      </c>
      <c r="Q417" s="1">
        <v>42825</v>
      </c>
      <c r="R417" t="s">
        <v>84</v>
      </c>
      <c r="Z417" s="1">
        <v>42825</v>
      </c>
      <c r="AA417" s="1" t="s">
        <v>146</v>
      </c>
      <c r="AB417" s="4">
        <f t="shared" si="6"/>
        <v>751.64431814096804</v>
      </c>
    </row>
    <row r="418" spans="1:28" x14ac:dyDescent="0.25">
      <c r="A418">
        <v>524208</v>
      </c>
      <c r="B418" t="s">
        <v>26</v>
      </c>
      <c r="C418" t="s">
        <v>83</v>
      </c>
      <c r="D418" t="s">
        <v>80</v>
      </c>
      <c r="E418" t="s">
        <v>29</v>
      </c>
      <c r="F418">
        <v>166200</v>
      </c>
      <c r="G418">
        <v>0.2</v>
      </c>
      <c r="H418" t="s">
        <v>29</v>
      </c>
      <c r="I418" s="5">
        <v>95361</v>
      </c>
      <c r="J418">
        <v>72069886.319999993</v>
      </c>
      <c r="K418" t="s">
        <v>38</v>
      </c>
      <c r="L418" t="s">
        <v>31</v>
      </c>
      <c r="O418" s="1">
        <v>42824</v>
      </c>
      <c r="P418" s="1">
        <v>42824</v>
      </c>
      <c r="Q418" s="1">
        <v>42825</v>
      </c>
      <c r="R418" t="s">
        <v>84</v>
      </c>
      <c r="Z418" s="1">
        <v>42825</v>
      </c>
      <c r="AA418" s="1" t="s">
        <v>146</v>
      </c>
      <c r="AB418" s="4">
        <f t="shared" si="6"/>
        <v>755.75850001572962</v>
      </c>
    </row>
    <row r="419" spans="1:28" x14ac:dyDescent="0.25">
      <c r="A419">
        <v>524208</v>
      </c>
      <c r="B419" t="s">
        <v>26</v>
      </c>
      <c r="C419" t="s">
        <v>83</v>
      </c>
      <c r="D419" t="s">
        <v>80</v>
      </c>
      <c r="E419" t="s">
        <v>29</v>
      </c>
      <c r="H419" t="s">
        <v>29</v>
      </c>
      <c r="I419" s="5">
        <v>22001</v>
      </c>
      <c r="J419">
        <v>16627442.76</v>
      </c>
      <c r="K419" t="s">
        <v>38</v>
      </c>
      <c r="L419" t="s">
        <v>31</v>
      </c>
      <c r="O419" s="1">
        <v>42824</v>
      </c>
      <c r="P419" s="1">
        <v>42824</v>
      </c>
      <c r="Q419" s="1">
        <v>42825</v>
      </c>
      <c r="R419" t="s">
        <v>84</v>
      </c>
      <c r="Z419" s="1">
        <v>42825</v>
      </c>
      <c r="AA419" s="1" t="s">
        <v>146</v>
      </c>
      <c r="AB419" s="4">
        <f t="shared" si="6"/>
        <v>755.75850006817871</v>
      </c>
    </row>
    <row r="420" spans="1:28" x14ac:dyDescent="0.25">
      <c r="A420">
        <v>524208</v>
      </c>
      <c r="B420" t="s">
        <v>26</v>
      </c>
      <c r="C420" t="s">
        <v>83</v>
      </c>
      <c r="D420" t="s">
        <v>80</v>
      </c>
      <c r="E420" t="s">
        <v>29</v>
      </c>
      <c r="H420" t="s">
        <v>29</v>
      </c>
      <c r="I420" s="5">
        <v>46634</v>
      </c>
      <c r="J420">
        <v>35244041.890000001</v>
      </c>
      <c r="K420" t="s">
        <v>38</v>
      </c>
      <c r="L420" t="s">
        <v>31</v>
      </c>
      <c r="O420" s="1">
        <v>42824</v>
      </c>
      <c r="P420" s="1">
        <v>42824</v>
      </c>
      <c r="Q420" s="1">
        <v>42825</v>
      </c>
      <c r="R420" t="s">
        <v>84</v>
      </c>
      <c r="Z420" s="1">
        <v>42825</v>
      </c>
      <c r="AA420" s="1" t="s">
        <v>146</v>
      </c>
      <c r="AB420" s="4">
        <f t="shared" si="6"/>
        <v>755.75850002144364</v>
      </c>
    </row>
    <row r="421" spans="1:28" x14ac:dyDescent="0.25">
      <c r="A421">
        <v>524208</v>
      </c>
      <c r="B421" t="s">
        <v>26</v>
      </c>
      <c r="C421" t="s">
        <v>83</v>
      </c>
      <c r="D421" t="s">
        <v>80</v>
      </c>
      <c r="E421" t="s">
        <v>29</v>
      </c>
      <c r="H421" t="s">
        <v>29</v>
      </c>
      <c r="I421" s="5">
        <v>38945</v>
      </c>
      <c r="J421">
        <v>29433014.780000001</v>
      </c>
      <c r="K421" t="s">
        <v>38</v>
      </c>
      <c r="L421" t="s">
        <v>31</v>
      </c>
      <c r="M421">
        <v>369141</v>
      </c>
      <c r="N421">
        <v>0.44</v>
      </c>
      <c r="O421" s="1">
        <v>42824</v>
      </c>
      <c r="P421" s="1">
        <v>42824</v>
      </c>
      <c r="Q421" s="1">
        <v>42825</v>
      </c>
      <c r="R421" t="s">
        <v>84</v>
      </c>
      <c r="Z421" s="1">
        <v>42825</v>
      </c>
      <c r="AA421" s="1" t="s">
        <v>146</v>
      </c>
      <c r="AB421" s="4">
        <f t="shared" si="6"/>
        <v>755.75849993580698</v>
      </c>
    </row>
    <row r="422" spans="1:28" x14ac:dyDescent="0.25">
      <c r="A422">
        <v>524208</v>
      </c>
      <c r="B422" t="s">
        <v>26</v>
      </c>
      <c r="C422" t="s">
        <v>127</v>
      </c>
      <c r="D422" t="s">
        <v>28</v>
      </c>
      <c r="E422" t="s">
        <v>29</v>
      </c>
      <c r="F422">
        <v>2411928</v>
      </c>
      <c r="G422">
        <v>2.94</v>
      </c>
      <c r="H422" t="s">
        <v>29</v>
      </c>
      <c r="I422" s="5">
        <v>300000</v>
      </c>
      <c r="J422">
        <v>0</v>
      </c>
      <c r="K422" t="s">
        <v>30</v>
      </c>
      <c r="L422" t="s">
        <v>31</v>
      </c>
      <c r="M422">
        <v>2111928</v>
      </c>
      <c r="N422">
        <v>2.57</v>
      </c>
      <c r="O422" s="1">
        <v>42821</v>
      </c>
      <c r="P422" s="1">
        <v>42821</v>
      </c>
      <c r="Q422" s="1">
        <v>42823</v>
      </c>
      <c r="Z422" s="1">
        <v>42824</v>
      </c>
      <c r="AA422" s="1" t="s">
        <v>146</v>
      </c>
      <c r="AB422" s="4">
        <f t="shared" si="6"/>
        <v>0</v>
      </c>
    </row>
    <row r="423" spans="1:28" x14ac:dyDescent="0.25">
      <c r="A423">
        <v>524208</v>
      </c>
      <c r="B423" t="s">
        <v>26</v>
      </c>
      <c r="C423" t="s">
        <v>127</v>
      </c>
      <c r="D423" t="s">
        <v>28</v>
      </c>
      <c r="E423" t="s">
        <v>29</v>
      </c>
      <c r="F423">
        <v>2111928</v>
      </c>
      <c r="G423">
        <v>2.57</v>
      </c>
      <c r="H423" t="s">
        <v>29</v>
      </c>
      <c r="I423" s="5">
        <v>200000</v>
      </c>
      <c r="J423">
        <v>0</v>
      </c>
      <c r="K423" t="s">
        <v>30</v>
      </c>
      <c r="L423" t="s">
        <v>31</v>
      </c>
      <c r="M423">
        <v>1911928</v>
      </c>
      <c r="N423">
        <v>2.33</v>
      </c>
      <c r="O423" s="1">
        <v>42821</v>
      </c>
      <c r="P423" s="1">
        <v>42821</v>
      </c>
      <c r="Q423" s="1">
        <v>42823</v>
      </c>
      <c r="Z423" s="1">
        <v>42824</v>
      </c>
      <c r="AA423" s="1" t="s">
        <v>146</v>
      </c>
      <c r="AB423" s="4">
        <f t="shared" si="6"/>
        <v>0</v>
      </c>
    </row>
    <row r="424" spans="1:28" x14ac:dyDescent="0.25">
      <c r="A424">
        <v>524208</v>
      </c>
      <c r="B424" t="s">
        <v>26</v>
      </c>
      <c r="C424" t="s">
        <v>90</v>
      </c>
      <c r="D424" t="s">
        <v>28</v>
      </c>
      <c r="E424" t="s">
        <v>29</v>
      </c>
      <c r="F424">
        <v>3094754</v>
      </c>
      <c r="G424">
        <v>3.7</v>
      </c>
      <c r="H424" t="s">
        <v>29</v>
      </c>
      <c r="I424" s="5">
        <v>16860</v>
      </c>
      <c r="J424">
        <v>13074069.99</v>
      </c>
      <c r="K424" t="s">
        <v>30</v>
      </c>
      <c r="L424" t="s">
        <v>31</v>
      </c>
      <c r="M424">
        <v>3077894</v>
      </c>
      <c r="N424">
        <v>3.7</v>
      </c>
      <c r="O424" s="1">
        <v>42821</v>
      </c>
      <c r="P424" s="1">
        <v>42821</v>
      </c>
      <c r="Q424" s="1">
        <v>42822</v>
      </c>
      <c r="Y424" t="s">
        <v>33</v>
      </c>
      <c r="Z424" s="1">
        <v>42824</v>
      </c>
      <c r="AA424" s="1" t="s">
        <v>146</v>
      </c>
      <c r="AB424" s="4">
        <f t="shared" si="6"/>
        <v>775.44899110320284</v>
      </c>
    </row>
    <row r="425" spans="1:28" x14ac:dyDescent="0.25">
      <c r="A425">
        <v>524208</v>
      </c>
      <c r="B425" t="s">
        <v>26</v>
      </c>
      <c r="C425" t="s">
        <v>90</v>
      </c>
      <c r="D425" t="s">
        <v>28</v>
      </c>
      <c r="E425" t="s">
        <v>29</v>
      </c>
      <c r="F425">
        <v>5608163</v>
      </c>
      <c r="G425">
        <v>6.44</v>
      </c>
      <c r="H425" t="s">
        <v>29</v>
      </c>
      <c r="I425" s="5">
        <v>2513409</v>
      </c>
      <c r="J425">
        <v>1957819282</v>
      </c>
      <c r="K425" t="s">
        <v>30</v>
      </c>
      <c r="L425" t="s">
        <v>31</v>
      </c>
      <c r="M425">
        <v>3094754</v>
      </c>
      <c r="N425">
        <v>3.7</v>
      </c>
      <c r="O425" s="1">
        <v>42821</v>
      </c>
      <c r="P425" s="1">
        <v>42821</v>
      </c>
      <c r="Q425" s="1">
        <v>42822</v>
      </c>
      <c r="Z425" s="1">
        <v>42824</v>
      </c>
      <c r="AA425" s="1" t="s">
        <v>146</v>
      </c>
      <c r="AB425" s="4">
        <f t="shared" si="6"/>
        <v>778.94973798534181</v>
      </c>
    </row>
    <row r="426" spans="1:28" x14ac:dyDescent="0.25">
      <c r="A426">
        <v>524208</v>
      </c>
      <c r="B426" t="s">
        <v>26</v>
      </c>
      <c r="C426" t="s">
        <v>90</v>
      </c>
      <c r="D426" t="s">
        <v>28</v>
      </c>
      <c r="E426" t="s">
        <v>29</v>
      </c>
      <c r="F426">
        <v>5641303</v>
      </c>
      <c r="G426">
        <v>6.87</v>
      </c>
      <c r="H426" t="s">
        <v>29</v>
      </c>
      <c r="I426" s="5">
        <v>33140</v>
      </c>
      <c r="J426">
        <v>188209209.90000001</v>
      </c>
      <c r="K426" t="s">
        <v>30</v>
      </c>
      <c r="L426" t="s">
        <v>31</v>
      </c>
      <c r="M426">
        <v>5608163</v>
      </c>
      <c r="N426">
        <v>6.44</v>
      </c>
      <c r="O426" s="1">
        <v>42818</v>
      </c>
      <c r="P426" s="1">
        <v>42818</v>
      </c>
      <c r="Q426" s="1">
        <v>42822</v>
      </c>
      <c r="Y426" t="s">
        <v>33</v>
      </c>
      <c r="Z426" s="1">
        <v>42824</v>
      </c>
      <c r="AA426" s="1" t="s">
        <v>146</v>
      </c>
      <c r="AB426" s="4">
        <f t="shared" si="6"/>
        <v>5679.2157483403744</v>
      </c>
    </row>
    <row r="427" spans="1:28" x14ac:dyDescent="0.25">
      <c r="A427">
        <v>524208</v>
      </c>
      <c r="B427" t="s">
        <v>26</v>
      </c>
      <c r="C427" t="s">
        <v>110</v>
      </c>
      <c r="D427" t="s">
        <v>28</v>
      </c>
      <c r="E427" t="s">
        <v>29</v>
      </c>
      <c r="F427">
        <v>2877063</v>
      </c>
      <c r="G427">
        <v>3.5</v>
      </c>
      <c r="H427" t="s">
        <v>29</v>
      </c>
      <c r="I427" s="5">
        <v>600000</v>
      </c>
      <c r="J427">
        <v>465541668</v>
      </c>
      <c r="K427" t="s">
        <v>30</v>
      </c>
      <c r="L427" t="s">
        <v>31</v>
      </c>
      <c r="M427">
        <v>2277063</v>
      </c>
      <c r="N427">
        <v>2.77</v>
      </c>
      <c r="O427" s="1">
        <v>42821</v>
      </c>
      <c r="P427" s="1">
        <v>42821</v>
      </c>
      <c r="Q427" s="1">
        <v>42823</v>
      </c>
      <c r="Y427" t="s">
        <v>33</v>
      </c>
      <c r="Z427" s="1">
        <v>42824</v>
      </c>
      <c r="AA427" s="1" t="s">
        <v>146</v>
      </c>
      <c r="AB427" s="4">
        <f t="shared" si="6"/>
        <v>775.90278000000001</v>
      </c>
    </row>
    <row r="428" spans="1:28" x14ac:dyDescent="0.25">
      <c r="A428">
        <v>524208</v>
      </c>
      <c r="B428" t="s">
        <v>26</v>
      </c>
      <c r="C428" t="s">
        <v>109</v>
      </c>
      <c r="D428" t="s">
        <v>28</v>
      </c>
      <c r="E428" t="s">
        <v>29</v>
      </c>
      <c r="F428">
        <v>1209674</v>
      </c>
      <c r="G428">
        <v>1.47</v>
      </c>
      <c r="H428" t="s">
        <v>29</v>
      </c>
      <c r="I428" s="5">
        <v>150000</v>
      </c>
      <c r="J428">
        <v>113996294.7</v>
      </c>
      <c r="K428" t="s">
        <v>30</v>
      </c>
      <c r="L428" t="s">
        <v>31</v>
      </c>
      <c r="M428">
        <v>1059674</v>
      </c>
      <c r="N428">
        <v>1.29</v>
      </c>
      <c r="O428" s="1">
        <v>42823</v>
      </c>
      <c r="P428" s="1">
        <v>42823</v>
      </c>
      <c r="Q428" s="1">
        <v>42823</v>
      </c>
      <c r="Y428" t="s">
        <v>33</v>
      </c>
      <c r="Z428" s="1">
        <v>42824</v>
      </c>
      <c r="AA428" s="1" t="s">
        <v>146</v>
      </c>
      <c r="AB428" s="4">
        <f t="shared" si="6"/>
        <v>759.97529800000007</v>
      </c>
    </row>
    <row r="429" spans="1:28" x14ac:dyDescent="0.25">
      <c r="A429">
        <v>524208</v>
      </c>
      <c r="B429" t="s">
        <v>26</v>
      </c>
      <c r="C429" t="s">
        <v>130</v>
      </c>
      <c r="D429" t="s">
        <v>28</v>
      </c>
      <c r="E429" t="s">
        <v>29</v>
      </c>
      <c r="F429">
        <v>63645</v>
      </c>
      <c r="G429">
        <v>7.0000000000000007E-2</v>
      </c>
      <c r="H429" t="s">
        <v>29</v>
      </c>
      <c r="I429" s="5">
        <v>63645</v>
      </c>
      <c r="J429">
        <v>0</v>
      </c>
      <c r="K429" t="s">
        <v>30</v>
      </c>
      <c r="L429" t="s">
        <v>31</v>
      </c>
      <c r="M429">
        <v>0</v>
      </c>
      <c r="N429">
        <v>0</v>
      </c>
      <c r="O429" s="1">
        <v>42818</v>
      </c>
      <c r="P429" s="1">
        <v>42818</v>
      </c>
      <c r="Q429" s="1">
        <v>42821</v>
      </c>
      <c r="Z429" s="1">
        <v>42824</v>
      </c>
      <c r="AA429" s="1" t="s">
        <v>146</v>
      </c>
      <c r="AB429" s="4">
        <f t="shared" si="6"/>
        <v>0</v>
      </c>
    </row>
    <row r="430" spans="1:28" x14ac:dyDescent="0.25">
      <c r="A430">
        <v>524208</v>
      </c>
      <c r="B430" t="s">
        <v>26</v>
      </c>
      <c r="C430" t="s">
        <v>131</v>
      </c>
      <c r="D430" t="s">
        <v>28</v>
      </c>
      <c r="E430" t="s">
        <v>29</v>
      </c>
      <c r="G430">
        <v>0</v>
      </c>
      <c r="H430" t="s">
        <v>29</v>
      </c>
      <c r="I430" s="5">
        <v>200000</v>
      </c>
      <c r="J430">
        <v>0</v>
      </c>
      <c r="K430" t="s">
        <v>38</v>
      </c>
      <c r="L430" t="s">
        <v>31</v>
      </c>
      <c r="M430">
        <v>200000</v>
      </c>
      <c r="N430">
        <v>0.24</v>
      </c>
      <c r="O430" s="1">
        <v>42821</v>
      </c>
      <c r="P430" s="1">
        <v>42821</v>
      </c>
      <c r="Q430" s="1">
        <v>42823</v>
      </c>
      <c r="Z430" s="1">
        <v>42824</v>
      </c>
      <c r="AA430" s="1" t="s">
        <v>146</v>
      </c>
      <c r="AB430" s="4">
        <f t="shared" si="6"/>
        <v>0</v>
      </c>
    </row>
    <row r="431" spans="1:28" x14ac:dyDescent="0.25">
      <c r="A431">
        <v>524208</v>
      </c>
      <c r="B431" t="s">
        <v>26</v>
      </c>
      <c r="C431" t="s">
        <v>88</v>
      </c>
      <c r="D431" t="s">
        <v>28</v>
      </c>
      <c r="E431" t="s">
        <v>29</v>
      </c>
      <c r="F431">
        <v>3629364</v>
      </c>
      <c r="G431">
        <v>4.42</v>
      </c>
      <c r="H431" t="s">
        <v>29</v>
      </c>
      <c r="I431" s="5">
        <v>600000</v>
      </c>
      <c r="J431">
        <v>467308339</v>
      </c>
      <c r="K431" t="s">
        <v>38</v>
      </c>
      <c r="L431" t="s">
        <v>31</v>
      </c>
      <c r="M431">
        <v>4229364</v>
      </c>
      <c r="N431">
        <v>5.15</v>
      </c>
      <c r="O431" s="1">
        <v>42821</v>
      </c>
      <c r="P431" s="1">
        <v>42821</v>
      </c>
      <c r="Q431" s="1">
        <v>42823</v>
      </c>
      <c r="Y431" t="s">
        <v>33</v>
      </c>
      <c r="Z431" s="1">
        <v>42824</v>
      </c>
      <c r="AA431" s="1" t="s">
        <v>146</v>
      </c>
      <c r="AB431" s="4">
        <f t="shared" si="6"/>
        <v>778.84723166666663</v>
      </c>
    </row>
    <row r="432" spans="1:28" x14ac:dyDescent="0.25">
      <c r="A432">
        <v>524208</v>
      </c>
      <c r="B432" t="s">
        <v>26</v>
      </c>
      <c r="C432" t="s">
        <v>81</v>
      </c>
      <c r="D432" t="s">
        <v>28</v>
      </c>
      <c r="E432" t="s">
        <v>29</v>
      </c>
      <c r="F432">
        <v>1589150</v>
      </c>
      <c r="G432">
        <v>1.94</v>
      </c>
      <c r="H432" t="s">
        <v>29</v>
      </c>
      <c r="I432" s="5">
        <v>5139602</v>
      </c>
      <c r="J432">
        <v>4014287490</v>
      </c>
      <c r="K432" t="s">
        <v>38</v>
      </c>
      <c r="L432" t="s">
        <v>31</v>
      </c>
      <c r="M432">
        <v>6728752</v>
      </c>
      <c r="N432">
        <v>8.19</v>
      </c>
      <c r="O432" s="1">
        <v>42821</v>
      </c>
      <c r="P432" s="1">
        <v>42821</v>
      </c>
      <c r="Q432" s="1">
        <v>42823</v>
      </c>
      <c r="Y432" t="s">
        <v>33</v>
      </c>
      <c r="Z432" s="1">
        <v>42824</v>
      </c>
      <c r="AA432" s="1" t="s">
        <v>146</v>
      </c>
      <c r="AB432" s="4">
        <f t="shared" si="6"/>
        <v>781.05026225766119</v>
      </c>
    </row>
    <row r="433" spans="1:28" x14ac:dyDescent="0.25">
      <c r="A433">
        <v>524208</v>
      </c>
      <c r="B433" t="s">
        <v>26</v>
      </c>
      <c r="C433" t="s">
        <v>81</v>
      </c>
      <c r="D433" t="s">
        <v>28</v>
      </c>
      <c r="E433" t="s">
        <v>29</v>
      </c>
      <c r="F433">
        <v>6728752</v>
      </c>
      <c r="G433">
        <v>8.19</v>
      </c>
      <c r="H433" t="s">
        <v>29</v>
      </c>
      <c r="I433" s="5">
        <v>414996</v>
      </c>
      <c r="J433">
        <v>322153631.10000002</v>
      </c>
      <c r="K433" t="s">
        <v>38</v>
      </c>
      <c r="L433" t="s">
        <v>31</v>
      </c>
      <c r="M433">
        <v>7143748</v>
      </c>
      <c r="N433">
        <v>8.6999999999999993</v>
      </c>
      <c r="O433" s="1">
        <v>42822</v>
      </c>
      <c r="P433" s="1">
        <v>42822</v>
      </c>
      <c r="Q433" s="1">
        <v>42823</v>
      </c>
      <c r="Y433" t="s">
        <v>33</v>
      </c>
      <c r="Z433" s="1">
        <v>42824</v>
      </c>
      <c r="AA433" s="1" t="s">
        <v>146</v>
      </c>
      <c r="AB433" s="4">
        <f t="shared" si="6"/>
        <v>776.28129210883969</v>
      </c>
    </row>
    <row r="434" spans="1:28" x14ac:dyDescent="0.25">
      <c r="A434">
        <v>524208</v>
      </c>
      <c r="B434" t="s">
        <v>26</v>
      </c>
      <c r="C434" t="s">
        <v>81</v>
      </c>
      <c r="D434" t="s">
        <v>28</v>
      </c>
      <c r="E434" t="s">
        <v>29</v>
      </c>
      <c r="F434">
        <v>7143748</v>
      </c>
      <c r="G434">
        <v>8.6999999999999993</v>
      </c>
      <c r="H434" t="s">
        <v>29</v>
      </c>
      <c r="I434" s="5">
        <v>150000</v>
      </c>
      <c r="J434">
        <v>114303705.3</v>
      </c>
      <c r="K434" t="s">
        <v>38</v>
      </c>
      <c r="L434" t="s">
        <v>31</v>
      </c>
      <c r="M434">
        <v>7293748</v>
      </c>
      <c r="N434">
        <v>8.8800000000000008</v>
      </c>
      <c r="O434" s="1">
        <v>42823</v>
      </c>
      <c r="P434" s="1">
        <v>42823</v>
      </c>
      <c r="Q434" s="1">
        <v>42823</v>
      </c>
      <c r="Y434" t="s">
        <v>33</v>
      </c>
      <c r="Z434" s="1">
        <v>42824</v>
      </c>
      <c r="AA434" s="1" t="s">
        <v>146</v>
      </c>
      <c r="AB434" s="4">
        <f t="shared" si="6"/>
        <v>762.02470199999993</v>
      </c>
    </row>
    <row r="435" spans="1:28" x14ac:dyDescent="0.25">
      <c r="A435">
        <v>524208</v>
      </c>
      <c r="B435" t="s">
        <v>26</v>
      </c>
      <c r="C435" t="s">
        <v>81</v>
      </c>
      <c r="D435" t="s">
        <v>28</v>
      </c>
      <c r="E435" t="s">
        <v>29</v>
      </c>
      <c r="F435">
        <v>7293748</v>
      </c>
      <c r="G435">
        <v>8.8800000000000008</v>
      </c>
      <c r="H435" t="s">
        <v>29</v>
      </c>
      <c r="I435" s="5">
        <v>153741</v>
      </c>
      <c r="J435">
        <v>117035764</v>
      </c>
      <c r="K435" t="s">
        <v>38</v>
      </c>
      <c r="L435" t="s">
        <v>31</v>
      </c>
      <c r="M435">
        <v>7447489</v>
      </c>
      <c r="N435">
        <v>9.06</v>
      </c>
      <c r="O435" s="1">
        <v>42823</v>
      </c>
      <c r="P435" s="1">
        <v>42823</v>
      </c>
      <c r="Q435" s="1">
        <v>42823</v>
      </c>
      <c r="Y435" t="s">
        <v>33</v>
      </c>
      <c r="Z435" s="1">
        <v>42824</v>
      </c>
      <c r="AA435" s="1" t="s">
        <v>146</v>
      </c>
      <c r="AB435" s="4">
        <f t="shared" si="6"/>
        <v>761.25278227668616</v>
      </c>
    </row>
    <row r="436" spans="1:28" x14ac:dyDescent="0.25">
      <c r="A436">
        <v>524208</v>
      </c>
      <c r="B436" t="s">
        <v>26</v>
      </c>
      <c r="C436" t="s">
        <v>87</v>
      </c>
      <c r="D436" t="s">
        <v>28</v>
      </c>
      <c r="E436" t="s">
        <v>29</v>
      </c>
      <c r="F436">
        <v>688775</v>
      </c>
      <c r="G436">
        <v>0.84</v>
      </c>
      <c r="H436" t="s">
        <v>29</v>
      </c>
      <c r="I436" s="5">
        <v>308340</v>
      </c>
      <c r="J436">
        <v>238568426</v>
      </c>
      <c r="K436" t="s">
        <v>30</v>
      </c>
      <c r="L436" t="s">
        <v>31</v>
      </c>
      <c r="M436">
        <v>380435</v>
      </c>
      <c r="N436">
        <v>0.46</v>
      </c>
      <c r="O436" s="1">
        <v>42822</v>
      </c>
      <c r="P436" s="1">
        <v>42822</v>
      </c>
      <c r="Q436" s="1">
        <v>42823</v>
      </c>
      <c r="Y436" t="s">
        <v>33</v>
      </c>
      <c r="Z436" s="1">
        <v>42824</v>
      </c>
      <c r="AA436" s="1" t="s">
        <v>146</v>
      </c>
      <c r="AB436" s="4">
        <f t="shared" si="6"/>
        <v>773.71870662255947</v>
      </c>
    </row>
    <row r="437" spans="1:28" x14ac:dyDescent="0.25">
      <c r="A437">
        <v>524208</v>
      </c>
      <c r="B437" t="s">
        <v>26</v>
      </c>
      <c r="C437" t="s">
        <v>87</v>
      </c>
      <c r="D437" t="s">
        <v>28</v>
      </c>
      <c r="E437" t="s">
        <v>29</v>
      </c>
      <c r="F437">
        <v>380435</v>
      </c>
      <c r="G437">
        <v>0.46</v>
      </c>
      <c r="H437" t="s">
        <v>29</v>
      </c>
      <c r="I437" s="5">
        <v>153741</v>
      </c>
      <c r="J437">
        <v>116650556</v>
      </c>
      <c r="K437" t="s">
        <v>30</v>
      </c>
      <c r="L437" t="s">
        <v>31</v>
      </c>
      <c r="M437">
        <v>226694</v>
      </c>
      <c r="N437">
        <v>0.27</v>
      </c>
      <c r="O437" s="1">
        <v>42823</v>
      </c>
      <c r="P437" s="1">
        <v>42823</v>
      </c>
      <c r="Q437" s="1">
        <v>42823</v>
      </c>
      <c r="Y437" t="s">
        <v>33</v>
      </c>
      <c r="Z437" s="1">
        <v>42824</v>
      </c>
      <c r="AA437" s="1" t="s">
        <v>146</v>
      </c>
      <c r="AB437" s="4">
        <f t="shared" si="6"/>
        <v>758.74721772331384</v>
      </c>
    </row>
    <row r="438" spans="1:28" x14ac:dyDescent="0.25">
      <c r="A438">
        <v>524208</v>
      </c>
      <c r="B438" t="s">
        <v>26</v>
      </c>
      <c r="C438" t="s">
        <v>78</v>
      </c>
      <c r="D438" t="s">
        <v>28</v>
      </c>
      <c r="E438" t="s">
        <v>29</v>
      </c>
      <c r="F438">
        <v>106656</v>
      </c>
      <c r="G438">
        <v>0.13</v>
      </c>
      <c r="H438" t="s">
        <v>29</v>
      </c>
      <c r="I438" s="5">
        <v>106656</v>
      </c>
      <c r="J438">
        <v>82521742.920000002</v>
      </c>
      <c r="K438" t="s">
        <v>30</v>
      </c>
      <c r="L438" t="s">
        <v>31</v>
      </c>
      <c r="M438">
        <v>0</v>
      </c>
      <c r="N438">
        <v>0</v>
      </c>
      <c r="O438" s="1">
        <v>42822</v>
      </c>
      <c r="P438" s="1">
        <v>42822</v>
      </c>
      <c r="Q438" s="1">
        <v>42823</v>
      </c>
      <c r="Y438" t="s">
        <v>33</v>
      </c>
      <c r="Z438" s="1">
        <v>42824</v>
      </c>
      <c r="AA438" s="1" t="s">
        <v>146</v>
      </c>
      <c r="AB438" s="4">
        <f t="shared" si="6"/>
        <v>773.71871174617468</v>
      </c>
    </row>
    <row r="439" spans="1:28" x14ac:dyDescent="0.25">
      <c r="A439">
        <v>524208</v>
      </c>
      <c r="B439" t="s">
        <v>26</v>
      </c>
      <c r="C439" t="s">
        <v>86</v>
      </c>
      <c r="D439" t="s">
        <v>28</v>
      </c>
      <c r="E439" t="s">
        <v>29</v>
      </c>
      <c r="F439">
        <v>5748307</v>
      </c>
      <c r="G439">
        <v>7</v>
      </c>
      <c r="H439" t="s">
        <v>29</v>
      </c>
      <c r="I439" s="5">
        <v>951059</v>
      </c>
      <c r="J439">
        <v>740827158.70000005</v>
      </c>
      <c r="K439" t="s">
        <v>30</v>
      </c>
      <c r="L439" t="s">
        <v>31</v>
      </c>
      <c r="M439">
        <v>4797248</v>
      </c>
      <c r="N439">
        <v>5.84</v>
      </c>
      <c r="O439" s="1">
        <v>42821</v>
      </c>
      <c r="P439" s="1">
        <v>42821</v>
      </c>
      <c r="Q439" s="1">
        <v>42823</v>
      </c>
      <c r="Y439" t="s">
        <v>33</v>
      </c>
      <c r="Z439" s="1">
        <v>42824</v>
      </c>
      <c r="AA439" s="1" t="s">
        <v>146</v>
      </c>
      <c r="AB439" s="4">
        <f t="shared" si="6"/>
        <v>778.94973781857914</v>
      </c>
    </row>
    <row r="440" spans="1:28" x14ac:dyDescent="0.25">
      <c r="A440">
        <v>524208</v>
      </c>
      <c r="B440" t="s">
        <v>26</v>
      </c>
      <c r="C440" t="s">
        <v>89</v>
      </c>
      <c r="D440" t="s">
        <v>28</v>
      </c>
      <c r="E440" t="s">
        <v>29</v>
      </c>
      <c r="F440">
        <v>663650</v>
      </c>
      <c r="G440">
        <v>0.81</v>
      </c>
      <c r="H440" t="s">
        <v>29</v>
      </c>
      <c r="I440" s="5">
        <v>442120</v>
      </c>
      <c r="J440">
        <v>344389257.69999999</v>
      </c>
      <c r="K440" t="s">
        <v>30</v>
      </c>
      <c r="L440" t="s">
        <v>31</v>
      </c>
      <c r="M440">
        <v>221530</v>
      </c>
      <c r="N440">
        <v>0.27</v>
      </c>
      <c r="O440" s="1">
        <v>42821</v>
      </c>
      <c r="P440" s="1">
        <v>42821</v>
      </c>
      <c r="Q440" s="1">
        <v>42823</v>
      </c>
      <c r="Y440" t="s">
        <v>33</v>
      </c>
      <c r="Z440" s="1">
        <v>42824</v>
      </c>
      <c r="AA440" s="1" t="s">
        <v>146</v>
      </c>
      <c r="AB440" s="4">
        <f t="shared" si="6"/>
        <v>778.94973694924454</v>
      </c>
    </row>
    <row r="441" spans="1:28" x14ac:dyDescent="0.25">
      <c r="A441">
        <v>524208</v>
      </c>
      <c r="B441" t="s">
        <v>26</v>
      </c>
      <c r="C441" t="s">
        <v>109</v>
      </c>
      <c r="D441" t="s">
        <v>28</v>
      </c>
      <c r="E441" t="s">
        <v>29</v>
      </c>
      <c r="F441">
        <v>2442688</v>
      </c>
      <c r="G441">
        <v>2.97</v>
      </c>
      <c r="H441" t="s">
        <v>29</v>
      </c>
      <c r="I441" s="5">
        <v>1233014</v>
      </c>
      <c r="J441">
        <v>960455931.89999998</v>
      </c>
      <c r="K441" t="s">
        <v>30</v>
      </c>
      <c r="L441" t="s">
        <v>31</v>
      </c>
      <c r="M441">
        <v>1209674</v>
      </c>
      <c r="N441">
        <v>1.47</v>
      </c>
      <c r="O441" s="1">
        <v>42821</v>
      </c>
      <c r="P441" s="1">
        <v>42821</v>
      </c>
      <c r="Q441" s="1">
        <v>42823</v>
      </c>
      <c r="Y441" t="s">
        <v>33</v>
      </c>
      <c r="Z441" s="1">
        <v>42824</v>
      </c>
      <c r="AA441" s="1" t="s">
        <v>146</v>
      </c>
      <c r="AB441" s="4">
        <f t="shared" si="6"/>
        <v>778.94973771587343</v>
      </c>
    </row>
    <row r="442" spans="1:28" x14ac:dyDescent="0.25">
      <c r="A442">
        <v>524208</v>
      </c>
      <c r="B442" t="s">
        <v>26</v>
      </c>
      <c r="C442" t="s">
        <v>108</v>
      </c>
      <c r="D442" t="s">
        <v>63</v>
      </c>
      <c r="E442" t="s">
        <v>29</v>
      </c>
      <c r="F442">
        <v>47188</v>
      </c>
      <c r="G442">
        <v>0.06</v>
      </c>
      <c r="H442" t="s">
        <v>29</v>
      </c>
      <c r="I442" s="5">
        <v>750</v>
      </c>
      <c r="J442">
        <v>589900</v>
      </c>
      <c r="K442" t="s">
        <v>30</v>
      </c>
      <c r="L442" t="s">
        <v>31</v>
      </c>
      <c r="M442">
        <v>46438</v>
      </c>
      <c r="N442">
        <v>0.06</v>
      </c>
      <c r="O442" s="1">
        <v>42816</v>
      </c>
      <c r="P442" s="1">
        <v>42816</v>
      </c>
      <c r="Q442" s="1">
        <v>42817</v>
      </c>
      <c r="R442" t="s">
        <v>85</v>
      </c>
      <c r="Y442" t="s">
        <v>33</v>
      </c>
      <c r="Z442" s="1">
        <v>42821</v>
      </c>
      <c r="AA442" s="1" t="s">
        <v>146</v>
      </c>
      <c r="AB442" s="4">
        <f t="shared" si="6"/>
        <v>786.5333333333333</v>
      </c>
    </row>
    <row r="443" spans="1:28" x14ac:dyDescent="0.25">
      <c r="A443">
        <v>524208</v>
      </c>
      <c r="B443" t="s">
        <v>26</v>
      </c>
      <c r="C443" t="s">
        <v>132</v>
      </c>
      <c r="D443" t="s">
        <v>117</v>
      </c>
      <c r="E443" t="s">
        <v>29</v>
      </c>
      <c r="F443">
        <v>105362</v>
      </c>
      <c r="G443">
        <v>0.12</v>
      </c>
      <c r="H443" t="s">
        <v>29</v>
      </c>
      <c r="I443" s="5">
        <v>48000</v>
      </c>
      <c r="J443">
        <v>37380760</v>
      </c>
      <c r="K443" t="s">
        <v>30</v>
      </c>
      <c r="L443" t="s">
        <v>31</v>
      </c>
      <c r="M443">
        <v>57362</v>
      </c>
      <c r="O443" s="1">
        <v>42818</v>
      </c>
      <c r="P443" s="1">
        <v>42818</v>
      </c>
      <c r="Q443" s="1">
        <v>42821</v>
      </c>
      <c r="R443" t="s">
        <v>85</v>
      </c>
      <c r="Z443" s="1">
        <v>42821</v>
      </c>
      <c r="AA443" s="1" t="s">
        <v>146</v>
      </c>
      <c r="AB443" s="4">
        <f t="shared" si="6"/>
        <v>778.76583333333338</v>
      </c>
    </row>
    <row r="444" spans="1:28" x14ac:dyDescent="0.25">
      <c r="A444">
        <v>524208</v>
      </c>
      <c r="B444" t="s">
        <v>26</v>
      </c>
      <c r="C444" t="s">
        <v>133</v>
      </c>
      <c r="D444" t="s">
        <v>28</v>
      </c>
      <c r="E444" t="s">
        <v>29</v>
      </c>
      <c r="F444">
        <v>1460920</v>
      </c>
      <c r="G444">
        <v>1.77</v>
      </c>
      <c r="H444" t="s">
        <v>29</v>
      </c>
      <c r="I444" s="5">
        <v>807867</v>
      </c>
      <c r="K444" t="s">
        <v>38</v>
      </c>
      <c r="L444" t="s">
        <v>31</v>
      </c>
      <c r="M444">
        <v>2268787</v>
      </c>
      <c r="N444">
        <v>2.76</v>
      </c>
      <c r="O444" s="1">
        <v>42818</v>
      </c>
      <c r="P444" s="1">
        <v>42821</v>
      </c>
      <c r="Q444" s="1">
        <v>42821</v>
      </c>
      <c r="R444" t="s">
        <v>35</v>
      </c>
      <c r="Z444" s="1">
        <v>42821</v>
      </c>
      <c r="AA444" s="1" t="s">
        <v>146</v>
      </c>
      <c r="AB444" s="4">
        <f t="shared" si="6"/>
        <v>0</v>
      </c>
    </row>
    <row r="445" spans="1:28" x14ac:dyDescent="0.25">
      <c r="A445">
        <v>524208</v>
      </c>
      <c r="B445" t="s">
        <v>26</v>
      </c>
      <c r="C445" t="s">
        <v>81</v>
      </c>
      <c r="D445" t="s">
        <v>28</v>
      </c>
      <c r="E445" t="s">
        <v>29</v>
      </c>
      <c r="F445">
        <v>2033372</v>
      </c>
      <c r="G445">
        <v>2.48</v>
      </c>
      <c r="H445" t="s">
        <v>29</v>
      </c>
      <c r="I445" s="5">
        <v>444222</v>
      </c>
      <c r="K445" t="s">
        <v>30</v>
      </c>
      <c r="L445" t="s">
        <v>31</v>
      </c>
      <c r="M445">
        <v>1589150</v>
      </c>
      <c r="N445">
        <v>1.94</v>
      </c>
      <c r="O445" s="1">
        <v>42818</v>
      </c>
      <c r="P445" s="1">
        <v>42818</v>
      </c>
      <c r="Q445" s="1">
        <v>42821</v>
      </c>
      <c r="R445" t="s">
        <v>35</v>
      </c>
      <c r="Z445" s="1">
        <v>42821</v>
      </c>
      <c r="AA445" s="1" t="s">
        <v>146</v>
      </c>
      <c r="AB445" s="4">
        <f t="shared" si="6"/>
        <v>0</v>
      </c>
    </row>
    <row r="446" spans="1:28" x14ac:dyDescent="0.25">
      <c r="A446">
        <v>524208</v>
      </c>
      <c r="B446" t="s">
        <v>26</v>
      </c>
      <c r="C446" t="s">
        <v>91</v>
      </c>
      <c r="D446" t="s">
        <v>57</v>
      </c>
      <c r="E446" t="s">
        <v>29</v>
      </c>
      <c r="F446">
        <v>3673249</v>
      </c>
      <c r="G446">
        <v>4.47</v>
      </c>
      <c r="H446" t="s">
        <v>29</v>
      </c>
      <c r="I446" s="5">
        <v>600000</v>
      </c>
      <c r="J446">
        <v>468613163</v>
      </c>
      <c r="K446" t="s">
        <v>30</v>
      </c>
      <c r="L446" t="s">
        <v>31</v>
      </c>
      <c r="M446">
        <v>3073249</v>
      </c>
      <c r="N446">
        <v>3.74</v>
      </c>
      <c r="O446" s="1">
        <v>42817</v>
      </c>
      <c r="P446" s="1">
        <v>42817</v>
      </c>
      <c r="Q446" s="1">
        <v>42818</v>
      </c>
      <c r="R446" t="s">
        <v>84</v>
      </c>
      <c r="Z446" s="1">
        <v>42818</v>
      </c>
      <c r="AA446" s="1" t="s">
        <v>146</v>
      </c>
      <c r="AB446" s="4">
        <f t="shared" si="6"/>
        <v>781.02193833333331</v>
      </c>
    </row>
    <row r="447" spans="1:28" x14ac:dyDescent="0.25">
      <c r="A447">
        <v>524208</v>
      </c>
      <c r="B447" t="s">
        <v>26</v>
      </c>
      <c r="C447" t="s">
        <v>123</v>
      </c>
      <c r="D447" t="s">
        <v>57</v>
      </c>
      <c r="E447" t="s">
        <v>29</v>
      </c>
      <c r="F447">
        <v>3462073</v>
      </c>
      <c r="G447">
        <v>4.22</v>
      </c>
      <c r="H447" t="s">
        <v>29</v>
      </c>
      <c r="I447" s="5">
        <v>600000</v>
      </c>
      <c r="J447">
        <v>470386835</v>
      </c>
      <c r="K447" t="s">
        <v>38</v>
      </c>
      <c r="L447" t="s">
        <v>31</v>
      </c>
      <c r="M447">
        <v>4062073</v>
      </c>
      <c r="N447">
        <v>4.95</v>
      </c>
      <c r="O447" s="1">
        <v>42817</v>
      </c>
      <c r="P447" s="1">
        <v>42817</v>
      </c>
      <c r="Q447" s="1">
        <v>42818</v>
      </c>
      <c r="R447" t="s">
        <v>84</v>
      </c>
      <c r="Y447" t="s">
        <v>33</v>
      </c>
      <c r="Z447" s="1">
        <v>42818</v>
      </c>
      <c r="AA447" s="1" t="s">
        <v>146</v>
      </c>
      <c r="AB447" s="4">
        <f t="shared" si="6"/>
        <v>783.97805833333337</v>
      </c>
    </row>
    <row r="448" spans="1:28" x14ac:dyDescent="0.25">
      <c r="A448">
        <v>524208</v>
      </c>
      <c r="B448" t="s">
        <v>26</v>
      </c>
      <c r="C448" t="s">
        <v>108</v>
      </c>
      <c r="D448" t="s">
        <v>63</v>
      </c>
      <c r="E448" t="s">
        <v>29</v>
      </c>
      <c r="F448">
        <v>48188</v>
      </c>
      <c r="G448">
        <v>0</v>
      </c>
      <c r="H448" t="s">
        <v>29</v>
      </c>
      <c r="I448" s="5">
        <v>250</v>
      </c>
      <c r="J448">
        <v>197420.47</v>
      </c>
      <c r="K448" t="s">
        <v>30</v>
      </c>
      <c r="L448" t="s">
        <v>31</v>
      </c>
      <c r="M448">
        <v>47938</v>
      </c>
      <c r="N448">
        <v>0</v>
      </c>
      <c r="O448" s="1">
        <v>42811</v>
      </c>
      <c r="P448" s="1">
        <v>42811</v>
      </c>
      <c r="Q448" s="1">
        <v>42815</v>
      </c>
      <c r="R448" t="s">
        <v>85</v>
      </c>
      <c r="Y448" t="s">
        <v>33</v>
      </c>
      <c r="Z448" s="1">
        <v>42816</v>
      </c>
      <c r="AA448" s="1" t="s">
        <v>146</v>
      </c>
      <c r="AB448" s="4">
        <f t="shared" si="6"/>
        <v>789.68187999999998</v>
      </c>
    </row>
    <row r="449" spans="1:28" x14ac:dyDescent="0.25">
      <c r="A449">
        <v>524208</v>
      </c>
      <c r="B449" t="s">
        <v>26</v>
      </c>
      <c r="C449" t="s">
        <v>108</v>
      </c>
      <c r="D449" t="s">
        <v>63</v>
      </c>
      <c r="E449" t="s">
        <v>29</v>
      </c>
      <c r="F449">
        <v>47938</v>
      </c>
      <c r="G449">
        <v>0.06</v>
      </c>
      <c r="H449" t="s">
        <v>29</v>
      </c>
      <c r="I449" s="5">
        <v>750</v>
      </c>
      <c r="J449">
        <v>590045.06000000006</v>
      </c>
      <c r="K449" t="s">
        <v>30</v>
      </c>
      <c r="L449" t="s">
        <v>31</v>
      </c>
      <c r="M449">
        <v>47188</v>
      </c>
      <c r="N449">
        <v>0.06</v>
      </c>
      <c r="O449" s="1">
        <v>42815</v>
      </c>
      <c r="P449" s="1">
        <v>42815</v>
      </c>
      <c r="Q449" s="1">
        <v>42815</v>
      </c>
      <c r="R449" t="s">
        <v>85</v>
      </c>
      <c r="Y449" t="s">
        <v>33</v>
      </c>
      <c r="Z449" s="1">
        <v>42816</v>
      </c>
      <c r="AA449" s="1" t="s">
        <v>146</v>
      </c>
      <c r="AB449" s="4">
        <f t="shared" si="6"/>
        <v>786.72674666666671</v>
      </c>
    </row>
    <row r="450" spans="1:28" x14ac:dyDescent="0.25">
      <c r="A450">
        <v>524208</v>
      </c>
      <c r="B450" t="s">
        <v>26</v>
      </c>
      <c r="C450" t="s">
        <v>108</v>
      </c>
      <c r="D450" t="s">
        <v>63</v>
      </c>
      <c r="E450" t="s">
        <v>29</v>
      </c>
      <c r="F450">
        <v>50188</v>
      </c>
      <c r="G450">
        <v>0.06</v>
      </c>
      <c r="H450" t="s">
        <v>29</v>
      </c>
      <c r="I450" s="5">
        <v>1500</v>
      </c>
      <c r="J450">
        <v>1170631.02</v>
      </c>
      <c r="K450" t="s">
        <v>30</v>
      </c>
      <c r="L450" t="s">
        <v>31</v>
      </c>
      <c r="O450" s="1">
        <v>42809</v>
      </c>
      <c r="P450" s="1">
        <v>42809</v>
      </c>
      <c r="Q450" s="1">
        <v>42811</v>
      </c>
      <c r="R450" t="s">
        <v>85</v>
      </c>
      <c r="Y450" t="s">
        <v>33</v>
      </c>
      <c r="Z450" s="1">
        <v>42811</v>
      </c>
      <c r="AA450" s="1" t="s">
        <v>146</v>
      </c>
      <c r="AB450" s="4">
        <f t="shared" si="6"/>
        <v>780.42068000000006</v>
      </c>
    </row>
    <row r="451" spans="1:28" x14ac:dyDescent="0.25">
      <c r="A451">
        <v>524208</v>
      </c>
      <c r="B451" t="s">
        <v>26</v>
      </c>
      <c r="C451" t="s">
        <v>108</v>
      </c>
      <c r="D451" t="s">
        <v>63</v>
      </c>
      <c r="E451" t="s">
        <v>29</v>
      </c>
      <c r="H451" t="s">
        <v>29</v>
      </c>
      <c r="I451" s="5">
        <v>500</v>
      </c>
      <c r="J451">
        <v>396290.4</v>
      </c>
      <c r="K451" t="s">
        <v>30</v>
      </c>
      <c r="L451" t="s">
        <v>31</v>
      </c>
      <c r="M451">
        <v>48188</v>
      </c>
      <c r="N451">
        <v>0.06</v>
      </c>
      <c r="O451" s="1">
        <v>42810</v>
      </c>
      <c r="P451" s="1">
        <v>42810</v>
      </c>
      <c r="Q451" s="1">
        <v>42811</v>
      </c>
      <c r="R451" t="s">
        <v>85</v>
      </c>
      <c r="Y451" t="s">
        <v>33</v>
      </c>
      <c r="Z451" s="1">
        <v>42811</v>
      </c>
      <c r="AA451" s="1" t="s">
        <v>146</v>
      </c>
      <c r="AB451" s="4">
        <f t="shared" ref="AB451:AB473" si="7">J451/I451</f>
        <v>792.58080000000007</v>
      </c>
    </row>
    <row r="452" spans="1:28" x14ac:dyDescent="0.25">
      <c r="A452">
        <v>524208</v>
      </c>
      <c r="B452" t="s">
        <v>26</v>
      </c>
      <c r="C452" t="s">
        <v>108</v>
      </c>
      <c r="D452" t="s">
        <v>63</v>
      </c>
      <c r="E452" t="s">
        <v>29</v>
      </c>
      <c r="F452">
        <v>54188</v>
      </c>
      <c r="H452" t="s">
        <v>29</v>
      </c>
      <c r="I452" s="5">
        <v>2000</v>
      </c>
      <c r="J452">
        <v>1509996.78</v>
      </c>
      <c r="K452" t="s">
        <v>30</v>
      </c>
      <c r="L452" t="s">
        <v>107</v>
      </c>
      <c r="O452" s="1">
        <v>42802</v>
      </c>
      <c r="P452" s="1">
        <v>42802</v>
      </c>
      <c r="Q452" s="1">
        <v>42808</v>
      </c>
      <c r="R452" t="s">
        <v>85</v>
      </c>
      <c r="Y452" t="s">
        <v>33</v>
      </c>
      <c r="Z452" s="1">
        <v>42808</v>
      </c>
      <c r="AA452" s="1" t="s">
        <v>146</v>
      </c>
      <c r="AB452" s="4">
        <f t="shared" si="7"/>
        <v>754.99838999999997</v>
      </c>
    </row>
    <row r="453" spans="1:28" x14ac:dyDescent="0.25">
      <c r="A453">
        <v>524208</v>
      </c>
      <c r="B453" t="s">
        <v>26</v>
      </c>
      <c r="C453" t="s">
        <v>108</v>
      </c>
      <c r="D453" t="s">
        <v>63</v>
      </c>
      <c r="H453" t="s">
        <v>29</v>
      </c>
      <c r="I453" s="5">
        <v>1500</v>
      </c>
      <c r="J453">
        <v>1156474.45</v>
      </c>
      <c r="K453" t="s">
        <v>30</v>
      </c>
      <c r="L453" t="s">
        <v>107</v>
      </c>
      <c r="O453" s="1">
        <v>42803</v>
      </c>
      <c r="P453" s="1">
        <v>42803</v>
      </c>
      <c r="Q453" s="1">
        <v>42808</v>
      </c>
      <c r="R453" t="s">
        <v>85</v>
      </c>
      <c r="Y453" t="s">
        <v>33</v>
      </c>
      <c r="Z453" s="1">
        <v>42808</v>
      </c>
      <c r="AA453" s="1" t="s">
        <v>146</v>
      </c>
      <c r="AB453" s="4">
        <f t="shared" si="7"/>
        <v>770.98296666666658</v>
      </c>
    </row>
    <row r="454" spans="1:28" x14ac:dyDescent="0.25">
      <c r="A454">
        <v>524208</v>
      </c>
      <c r="B454" t="s">
        <v>26</v>
      </c>
      <c r="C454" t="s">
        <v>108</v>
      </c>
      <c r="D454" t="s">
        <v>63</v>
      </c>
      <c r="H454" t="s">
        <v>29</v>
      </c>
      <c r="I454" s="5">
        <v>500</v>
      </c>
      <c r="J454">
        <v>386071.81</v>
      </c>
      <c r="K454" t="s">
        <v>30</v>
      </c>
      <c r="L454" t="s">
        <v>31</v>
      </c>
      <c r="M454">
        <v>50188</v>
      </c>
      <c r="N454">
        <v>0.06</v>
      </c>
      <c r="O454" s="1">
        <v>42804</v>
      </c>
      <c r="P454" s="1">
        <v>42804</v>
      </c>
      <c r="Q454" s="1">
        <v>42808</v>
      </c>
      <c r="R454" t="s">
        <v>85</v>
      </c>
      <c r="Y454" t="s">
        <v>33</v>
      </c>
      <c r="Z454" s="1">
        <v>42808</v>
      </c>
      <c r="AA454" s="1" t="s">
        <v>146</v>
      </c>
      <c r="AB454" s="4">
        <f t="shared" si="7"/>
        <v>772.14361999999994</v>
      </c>
    </row>
    <row r="455" spans="1:28" x14ac:dyDescent="0.25">
      <c r="A455">
        <v>524208</v>
      </c>
      <c r="B455" t="s">
        <v>26</v>
      </c>
      <c r="C455" t="s">
        <v>108</v>
      </c>
      <c r="D455" t="s">
        <v>63</v>
      </c>
      <c r="E455" t="s">
        <v>29</v>
      </c>
      <c r="F455">
        <v>56438</v>
      </c>
      <c r="G455">
        <v>7.0000000000000007E-2</v>
      </c>
      <c r="H455" t="s">
        <v>29</v>
      </c>
      <c r="I455" s="5">
        <v>1000</v>
      </c>
      <c r="J455">
        <v>747334.6</v>
      </c>
      <c r="K455" t="s">
        <v>30</v>
      </c>
      <c r="L455" t="s">
        <v>31</v>
      </c>
      <c r="O455" s="1">
        <v>42800</v>
      </c>
      <c r="P455" s="1">
        <v>42800</v>
      </c>
      <c r="Q455" s="1">
        <v>42802</v>
      </c>
      <c r="R455" t="s">
        <v>85</v>
      </c>
      <c r="Y455" t="s">
        <v>33</v>
      </c>
      <c r="Z455" s="1">
        <v>42804</v>
      </c>
      <c r="AA455" s="1" t="s">
        <v>146</v>
      </c>
      <c r="AB455" s="4">
        <f t="shared" si="7"/>
        <v>747.33460000000002</v>
      </c>
    </row>
    <row r="456" spans="1:28" x14ac:dyDescent="0.25">
      <c r="A456">
        <v>524208</v>
      </c>
      <c r="B456" t="s">
        <v>26</v>
      </c>
      <c r="C456" t="s">
        <v>108</v>
      </c>
      <c r="D456" t="s">
        <v>63</v>
      </c>
      <c r="I456" s="5">
        <v>1250</v>
      </c>
      <c r="J456">
        <v>927500</v>
      </c>
      <c r="K456" t="s">
        <v>30</v>
      </c>
      <c r="L456" t="s">
        <v>31</v>
      </c>
      <c r="M456">
        <v>54188</v>
      </c>
      <c r="N456">
        <v>7.0000000000000007E-2</v>
      </c>
      <c r="O456" s="1">
        <v>42801</v>
      </c>
      <c r="P456" s="1">
        <v>42801</v>
      </c>
      <c r="Q456" s="1">
        <v>42802</v>
      </c>
      <c r="R456" t="s">
        <v>85</v>
      </c>
      <c r="Y456" t="s">
        <v>33</v>
      </c>
      <c r="Z456" s="1">
        <v>42804</v>
      </c>
      <c r="AA456" s="1" t="s">
        <v>146</v>
      </c>
      <c r="AB456" s="4">
        <f t="shared" si="7"/>
        <v>742</v>
      </c>
    </row>
    <row r="457" spans="1:28" x14ac:dyDescent="0.25">
      <c r="A457">
        <v>524208</v>
      </c>
      <c r="B457" t="s">
        <v>26</v>
      </c>
      <c r="C457" t="s">
        <v>108</v>
      </c>
      <c r="D457" t="s">
        <v>63</v>
      </c>
      <c r="E457" t="s">
        <v>29</v>
      </c>
      <c r="F457">
        <v>57238</v>
      </c>
      <c r="G457">
        <v>7.0000000000000007E-2</v>
      </c>
      <c r="H457" t="s">
        <v>29</v>
      </c>
      <c r="I457" s="5">
        <v>200</v>
      </c>
      <c r="J457">
        <v>157000</v>
      </c>
      <c r="K457" t="s">
        <v>30</v>
      </c>
      <c r="L457" t="s">
        <v>107</v>
      </c>
      <c r="O457" s="1">
        <v>42788</v>
      </c>
      <c r="P457" s="1">
        <v>42788</v>
      </c>
      <c r="Q457" s="1">
        <v>42796</v>
      </c>
      <c r="R457" t="s">
        <v>85</v>
      </c>
      <c r="Y457" t="s">
        <v>33</v>
      </c>
      <c r="Z457" s="1">
        <v>42797</v>
      </c>
      <c r="AA457" s="1" t="s">
        <v>146</v>
      </c>
      <c r="AB457" s="4">
        <f t="shared" si="7"/>
        <v>785</v>
      </c>
    </row>
    <row r="458" spans="1:28" x14ac:dyDescent="0.25">
      <c r="A458">
        <v>524208</v>
      </c>
      <c r="B458" t="s">
        <v>26</v>
      </c>
      <c r="C458" t="s">
        <v>108</v>
      </c>
      <c r="D458" t="s">
        <v>63</v>
      </c>
      <c r="H458" t="s">
        <v>29</v>
      </c>
      <c r="I458" s="5">
        <v>600</v>
      </c>
      <c r="J458">
        <v>469402.8</v>
      </c>
      <c r="K458" t="s">
        <v>30</v>
      </c>
      <c r="L458" t="s">
        <v>31</v>
      </c>
      <c r="M458">
        <v>56438</v>
      </c>
      <c r="N458">
        <v>7.0000000000000007E-2</v>
      </c>
      <c r="O458" s="1">
        <v>42793</v>
      </c>
      <c r="P458" s="1">
        <v>42793</v>
      </c>
      <c r="Q458" s="1">
        <v>42796</v>
      </c>
      <c r="R458" t="s">
        <v>85</v>
      </c>
      <c r="Y458" t="s">
        <v>33</v>
      </c>
      <c r="Z458" s="1">
        <v>42797</v>
      </c>
      <c r="AA458" s="1" t="s">
        <v>146</v>
      </c>
      <c r="AB458" s="4">
        <f t="shared" si="7"/>
        <v>782.33799999999997</v>
      </c>
    </row>
    <row r="459" spans="1:28" x14ac:dyDescent="0.25">
      <c r="A459">
        <v>524208</v>
      </c>
      <c r="B459" t="s">
        <v>26</v>
      </c>
      <c r="C459" t="s">
        <v>108</v>
      </c>
      <c r="D459" t="s">
        <v>63</v>
      </c>
      <c r="E459" t="s">
        <v>29</v>
      </c>
      <c r="F459">
        <v>58138</v>
      </c>
      <c r="G459">
        <v>7.0000000000000007E-2</v>
      </c>
      <c r="H459" t="s">
        <v>29</v>
      </c>
      <c r="I459" s="5">
        <v>900</v>
      </c>
      <c r="J459">
        <v>704740</v>
      </c>
      <c r="K459" t="s">
        <v>30</v>
      </c>
      <c r="L459" t="s">
        <v>31</v>
      </c>
      <c r="M459">
        <v>57238</v>
      </c>
      <c r="N459">
        <v>7.0000000000000007E-2</v>
      </c>
      <c r="O459" s="1">
        <v>42782</v>
      </c>
      <c r="P459" s="1">
        <v>42783</v>
      </c>
      <c r="Q459" s="1">
        <v>42786</v>
      </c>
      <c r="R459" t="s">
        <v>85</v>
      </c>
      <c r="Y459" t="s">
        <v>33</v>
      </c>
      <c r="Z459" s="1">
        <v>42787</v>
      </c>
      <c r="AA459" s="1" t="s">
        <v>146</v>
      </c>
      <c r="AB459" s="4">
        <f t="shared" si="7"/>
        <v>783.04444444444448</v>
      </c>
    </row>
    <row r="460" spans="1:28" x14ac:dyDescent="0.25">
      <c r="A460">
        <v>524208</v>
      </c>
      <c r="B460" t="s">
        <v>26</v>
      </c>
      <c r="C460" t="s">
        <v>108</v>
      </c>
      <c r="D460" t="s">
        <v>63</v>
      </c>
      <c r="E460" t="s">
        <v>29</v>
      </c>
      <c r="F460">
        <v>59183</v>
      </c>
      <c r="G460">
        <v>7.0000000000000007E-2</v>
      </c>
      <c r="H460" t="s">
        <v>29</v>
      </c>
      <c r="I460" s="5">
        <v>1000</v>
      </c>
      <c r="J460">
        <v>794503.5</v>
      </c>
      <c r="K460" t="s">
        <v>30</v>
      </c>
      <c r="L460" t="s">
        <v>31</v>
      </c>
      <c r="O460" s="1">
        <v>42779</v>
      </c>
      <c r="P460" s="1">
        <v>42779</v>
      </c>
      <c r="Q460" s="1">
        <v>42781</v>
      </c>
      <c r="R460" t="s">
        <v>85</v>
      </c>
      <c r="Y460" t="s">
        <v>33</v>
      </c>
      <c r="Z460" s="1">
        <v>42782</v>
      </c>
      <c r="AA460" s="1" t="s">
        <v>146</v>
      </c>
      <c r="AB460" s="4">
        <f t="shared" si="7"/>
        <v>794.50350000000003</v>
      </c>
    </row>
    <row r="461" spans="1:28" x14ac:dyDescent="0.25">
      <c r="A461">
        <v>524208</v>
      </c>
      <c r="B461" t="s">
        <v>26</v>
      </c>
      <c r="C461" t="s">
        <v>108</v>
      </c>
      <c r="D461" t="s">
        <v>63</v>
      </c>
      <c r="E461" t="s">
        <v>29</v>
      </c>
      <c r="H461" t="s">
        <v>29</v>
      </c>
      <c r="I461" s="5">
        <v>45</v>
      </c>
      <c r="J461">
        <v>35640</v>
      </c>
      <c r="K461" t="s">
        <v>30</v>
      </c>
      <c r="L461" t="s">
        <v>31</v>
      </c>
      <c r="M461">
        <v>58138</v>
      </c>
      <c r="N461">
        <v>7.0000000000000007E-2</v>
      </c>
      <c r="O461" s="1">
        <v>42780</v>
      </c>
      <c r="P461" s="1">
        <v>42780</v>
      </c>
      <c r="Q461" s="1">
        <v>42781</v>
      </c>
      <c r="R461" t="s">
        <v>85</v>
      </c>
      <c r="Y461" t="s">
        <v>33</v>
      </c>
      <c r="Z461" s="1">
        <v>42782</v>
      </c>
      <c r="AA461" s="1" t="s">
        <v>146</v>
      </c>
      <c r="AB461" s="4">
        <f t="shared" si="7"/>
        <v>792</v>
      </c>
    </row>
    <row r="462" spans="1:28" x14ac:dyDescent="0.25">
      <c r="A462">
        <v>524208</v>
      </c>
      <c r="B462" t="s">
        <v>26</v>
      </c>
      <c r="C462" t="s">
        <v>108</v>
      </c>
      <c r="D462" t="s">
        <v>63</v>
      </c>
      <c r="E462" t="s">
        <v>29</v>
      </c>
      <c r="F462">
        <v>61233</v>
      </c>
      <c r="G462">
        <v>7.0000000000000007E-2</v>
      </c>
      <c r="H462" t="s">
        <v>29</v>
      </c>
      <c r="I462" s="5">
        <v>750</v>
      </c>
      <c r="J462">
        <v>541250</v>
      </c>
      <c r="K462" t="s">
        <v>30</v>
      </c>
      <c r="L462" t="s">
        <v>31</v>
      </c>
      <c r="O462" s="1">
        <v>42765</v>
      </c>
      <c r="P462" s="1">
        <v>42765</v>
      </c>
      <c r="Q462" s="1">
        <v>42779</v>
      </c>
      <c r="R462" t="s">
        <v>85</v>
      </c>
      <c r="Y462" t="s">
        <v>33</v>
      </c>
      <c r="Z462" s="1">
        <v>42781</v>
      </c>
      <c r="AA462" s="1" t="s">
        <v>146</v>
      </c>
      <c r="AB462" s="4">
        <f t="shared" si="7"/>
        <v>721.66666666666663</v>
      </c>
    </row>
    <row r="463" spans="1:28" x14ac:dyDescent="0.25">
      <c r="A463">
        <v>524208</v>
      </c>
      <c r="B463" t="s">
        <v>26</v>
      </c>
      <c r="C463" t="s">
        <v>108</v>
      </c>
      <c r="D463" t="s">
        <v>63</v>
      </c>
      <c r="E463" t="s">
        <v>29</v>
      </c>
      <c r="H463" t="s">
        <v>29</v>
      </c>
      <c r="I463" s="5">
        <v>500</v>
      </c>
      <c r="J463">
        <v>393750</v>
      </c>
      <c r="K463" t="s">
        <v>30</v>
      </c>
      <c r="L463" t="s">
        <v>31</v>
      </c>
      <c r="O463" s="1">
        <v>42775</v>
      </c>
      <c r="P463" s="1">
        <v>42775</v>
      </c>
      <c r="Q463" s="1">
        <v>42779</v>
      </c>
      <c r="R463" t="s">
        <v>85</v>
      </c>
      <c r="Y463" t="s">
        <v>33</v>
      </c>
      <c r="Z463" s="1">
        <v>42781</v>
      </c>
      <c r="AA463" s="1" t="s">
        <v>146</v>
      </c>
      <c r="AB463" s="4">
        <f t="shared" si="7"/>
        <v>787.5</v>
      </c>
    </row>
    <row r="464" spans="1:28" x14ac:dyDescent="0.25">
      <c r="A464">
        <v>524208</v>
      </c>
      <c r="B464" t="s">
        <v>26</v>
      </c>
      <c r="C464" t="s">
        <v>108</v>
      </c>
      <c r="D464" t="s">
        <v>63</v>
      </c>
      <c r="E464" t="s">
        <v>29</v>
      </c>
      <c r="H464" t="s">
        <v>29</v>
      </c>
      <c r="I464" s="5">
        <v>800</v>
      </c>
      <c r="J464">
        <v>620864.06999999995</v>
      </c>
      <c r="K464" t="s">
        <v>30</v>
      </c>
      <c r="L464" t="s">
        <v>31</v>
      </c>
      <c r="M464">
        <v>59183</v>
      </c>
      <c r="N464">
        <v>7.0000000000000007E-2</v>
      </c>
      <c r="O464" s="1">
        <v>42776</v>
      </c>
      <c r="P464" s="1">
        <v>42776</v>
      </c>
      <c r="Q464" s="1">
        <v>42779</v>
      </c>
      <c r="R464" t="s">
        <v>85</v>
      </c>
      <c r="Y464" t="s">
        <v>33</v>
      </c>
      <c r="Z464" s="1">
        <v>42781</v>
      </c>
      <c r="AA464" s="1" t="s">
        <v>146</v>
      </c>
      <c r="AB464" s="4">
        <f t="shared" si="7"/>
        <v>776.08008749999999</v>
      </c>
    </row>
    <row r="465" spans="1:28" x14ac:dyDescent="0.25">
      <c r="A465">
        <v>524208</v>
      </c>
      <c r="B465" t="s">
        <v>26</v>
      </c>
      <c r="C465" t="s">
        <v>108</v>
      </c>
      <c r="D465" t="s">
        <v>63</v>
      </c>
      <c r="E465" t="s">
        <v>29</v>
      </c>
      <c r="F465">
        <v>52733</v>
      </c>
      <c r="G465">
        <v>0.08</v>
      </c>
      <c r="H465" t="s">
        <v>29</v>
      </c>
      <c r="I465" s="5">
        <v>500</v>
      </c>
      <c r="J465">
        <v>350817.44</v>
      </c>
      <c r="K465" t="s">
        <v>30</v>
      </c>
      <c r="L465" t="s">
        <v>31</v>
      </c>
      <c r="O465" s="1">
        <v>42760</v>
      </c>
      <c r="P465" s="1">
        <v>42760</v>
      </c>
      <c r="Q465" s="1">
        <v>42765</v>
      </c>
      <c r="R465" t="s">
        <v>85</v>
      </c>
      <c r="Y465" t="s">
        <v>33</v>
      </c>
      <c r="Z465" s="1">
        <v>42767</v>
      </c>
      <c r="AA465" s="1" t="s">
        <v>146</v>
      </c>
      <c r="AB465" s="4">
        <f t="shared" si="7"/>
        <v>701.63487999999995</v>
      </c>
    </row>
    <row r="466" spans="1:28" x14ac:dyDescent="0.25">
      <c r="A466">
        <v>524208</v>
      </c>
      <c r="B466" t="s">
        <v>26</v>
      </c>
      <c r="C466" t="s">
        <v>108</v>
      </c>
      <c r="D466" t="s">
        <v>63</v>
      </c>
      <c r="E466" t="s">
        <v>29</v>
      </c>
      <c r="H466" t="s">
        <v>29</v>
      </c>
      <c r="I466" s="5">
        <v>1000</v>
      </c>
      <c r="J466">
        <v>710571.43</v>
      </c>
      <c r="K466" t="s">
        <v>30</v>
      </c>
      <c r="L466" t="s">
        <v>31</v>
      </c>
      <c r="M466">
        <v>61233</v>
      </c>
      <c r="N466">
        <v>7.0000000000000007E-2</v>
      </c>
      <c r="O466" s="1">
        <v>42762</v>
      </c>
      <c r="P466" s="1">
        <v>42762</v>
      </c>
      <c r="Q466" s="1">
        <v>42765</v>
      </c>
      <c r="R466" t="s">
        <v>85</v>
      </c>
      <c r="Y466" t="s">
        <v>33</v>
      </c>
      <c r="Z466" s="1">
        <v>42767</v>
      </c>
      <c r="AA466" s="1" t="s">
        <v>146</v>
      </c>
      <c r="AB466" s="4">
        <f t="shared" si="7"/>
        <v>710.57143000000008</v>
      </c>
    </row>
    <row r="467" spans="1:28" x14ac:dyDescent="0.25">
      <c r="A467">
        <v>524208</v>
      </c>
      <c r="B467" t="s">
        <v>26</v>
      </c>
      <c r="C467" t="s">
        <v>108</v>
      </c>
      <c r="D467" t="s">
        <v>63</v>
      </c>
      <c r="E467" t="s">
        <v>29</v>
      </c>
      <c r="F467">
        <v>62983</v>
      </c>
      <c r="G467">
        <v>0.08</v>
      </c>
      <c r="H467" t="s">
        <v>29</v>
      </c>
      <c r="I467" s="5">
        <v>250</v>
      </c>
      <c r="J467">
        <v>178015.58</v>
      </c>
      <c r="K467" t="s">
        <v>30</v>
      </c>
      <c r="L467" t="s">
        <v>31</v>
      </c>
      <c r="M467">
        <v>62733</v>
      </c>
      <c r="N467">
        <v>0.08</v>
      </c>
      <c r="O467" s="1">
        <v>42754</v>
      </c>
      <c r="P467" s="1">
        <v>42754</v>
      </c>
      <c r="Q467" s="1">
        <v>42759</v>
      </c>
      <c r="R467" t="s">
        <v>85</v>
      </c>
      <c r="Y467" t="s">
        <v>33</v>
      </c>
      <c r="Z467" s="1">
        <v>42762</v>
      </c>
      <c r="AA467" s="1" t="s">
        <v>146</v>
      </c>
      <c r="AB467" s="4">
        <f t="shared" si="7"/>
        <v>712.06232</v>
      </c>
    </row>
    <row r="468" spans="1:28" x14ac:dyDescent="0.25">
      <c r="A468">
        <v>524208</v>
      </c>
      <c r="B468" t="s">
        <v>26</v>
      </c>
      <c r="C468" t="s">
        <v>108</v>
      </c>
      <c r="D468" t="s">
        <v>63</v>
      </c>
      <c r="E468" t="s">
        <v>29</v>
      </c>
      <c r="F468">
        <v>64015</v>
      </c>
      <c r="G468">
        <v>0.08</v>
      </c>
      <c r="H468" t="s">
        <v>29</v>
      </c>
      <c r="I468" s="5">
        <v>1082</v>
      </c>
      <c r="J468">
        <v>771220</v>
      </c>
      <c r="K468" t="s">
        <v>30</v>
      </c>
      <c r="L468" t="s">
        <v>31</v>
      </c>
      <c r="M468">
        <v>62933</v>
      </c>
      <c r="N468">
        <v>0.08</v>
      </c>
      <c r="O468" s="1">
        <v>42751</v>
      </c>
      <c r="P468" s="1">
        <v>42753</v>
      </c>
      <c r="Q468" s="1">
        <v>42754</v>
      </c>
      <c r="R468" t="s">
        <v>85</v>
      </c>
      <c r="Y468" t="s">
        <v>33</v>
      </c>
      <c r="Z468" s="1">
        <v>42755</v>
      </c>
      <c r="AA468" s="1" t="s">
        <v>146</v>
      </c>
      <c r="AB468" s="4">
        <f t="shared" si="7"/>
        <v>712.77264325323472</v>
      </c>
    </row>
    <row r="469" spans="1:28" x14ac:dyDescent="0.25">
      <c r="A469">
        <v>524208</v>
      </c>
      <c r="B469" t="s">
        <v>26</v>
      </c>
      <c r="C469" t="s">
        <v>108</v>
      </c>
      <c r="D469" t="s">
        <v>63</v>
      </c>
      <c r="E469" t="s">
        <v>29</v>
      </c>
      <c r="F469">
        <v>65565</v>
      </c>
      <c r="G469">
        <v>0.08</v>
      </c>
      <c r="H469" t="s">
        <v>29</v>
      </c>
      <c r="I469" s="5">
        <v>750</v>
      </c>
      <c r="J469">
        <v>526500</v>
      </c>
      <c r="K469" t="s">
        <v>30</v>
      </c>
      <c r="L469" t="s">
        <v>31</v>
      </c>
      <c r="O469" s="1">
        <v>42745</v>
      </c>
      <c r="P469" s="1">
        <v>42745</v>
      </c>
      <c r="Q469" s="1">
        <v>42751</v>
      </c>
      <c r="R469" t="s">
        <v>85</v>
      </c>
      <c r="Y469" t="s">
        <v>33</v>
      </c>
      <c r="Z469" s="1">
        <v>42754</v>
      </c>
      <c r="AA469" s="1" t="s">
        <v>146</v>
      </c>
      <c r="AB469" s="4">
        <f t="shared" si="7"/>
        <v>702</v>
      </c>
    </row>
    <row r="470" spans="1:28" x14ac:dyDescent="0.25">
      <c r="A470">
        <v>524208</v>
      </c>
      <c r="B470" t="s">
        <v>26</v>
      </c>
      <c r="C470" t="s">
        <v>108</v>
      </c>
      <c r="D470" t="s">
        <v>63</v>
      </c>
      <c r="E470" t="s">
        <v>29</v>
      </c>
      <c r="H470" t="s">
        <v>29</v>
      </c>
      <c r="I470" s="5">
        <v>500</v>
      </c>
      <c r="J470">
        <v>351000</v>
      </c>
      <c r="K470" t="s">
        <v>30</v>
      </c>
      <c r="L470" t="s">
        <v>31</v>
      </c>
      <c r="O470" s="1">
        <v>42746</v>
      </c>
      <c r="P470" s="1">
        <v>42746</v>
      </c>
      <c r="Q470" s="1">
        <v>42751</v>
      </c>
      <c r="R470" t="s">
        <v>85</v>
      </c>
      <c r="Y470" t="s">
        <v>33</v>
      </c>
      <c r="Z470" s="1">
        <v>42754</v>
      </c>
      <c r="AA470" s="1" t="s">
        <v>146</v>
      </c>
      <c r="AB470" s="4">
        <f t="shared" si="7"/>
        <v>702</v>
      </c>
    </row>
    <row r="471" spans="1:28" x14ac:dyDescent="0.25">
      <c r="A471">
        <v>524208</v>
      </c>
      <c r="B471" t="s">
        <v>26</v>
      </c>
      <c r="C471" t="s">
        <v>108</v>
      </c>
      <c r="D471" t="s">
        <v>63</v>
      </c>
      <c r="E471" t="s">
        <v>29</v>
      </c>
      <c r="H471" t="s">
        <v>29</v>
      </c>
      <c r="I471" s="5">
        <v>250</v>
      </c>
      <c r="J471">
        <v>176750</v>
      </c>
      <c r="K471" t="s">
        <v>30</v>
      </c>
      <c r="L471" t="s">
        <v>31</v>
      </c>
      <c r="M471">
        <v>64065</v>
      </c>
      <c r="N471">
        <v>0.08</v>
      </c>
      <c r="O471" s="1">
        <v>42748</v>
      </c>
      <c r="P471" s="1">
        <v>42748</v>
      </c>
      <c r="Q471" s="1">
        <v>42751</v>
      </c>
      <c r="R471" t="s">
        <v>85</v>
      </c>
      <c r="Y471" t="s">
        <v>33</v>
      </c>
      <c r="Z471" s="1">
        <v>42754</v>
      </c>
      <c r="AA471" s="1" t="s">
        <v>146</v>
      </c>
      <c r="AB471" s="4">
        <f t="shared" si="7"/>
        <v>707</v>
      </c>
    </row>
    <row r="472" spans="1:28" x14ac:dyDescent="0.25">
      <c r="A472">
        <v>524208</v>
      </c>
      <c r="B472" t="s">
        <v>26</v>
      </c>
      <c r="C472" t="s">
        <v>86</v>
      </c>
      <c r="D472" t="s">
        <v>57</v>
      </c>
      <c r="E472" t="s">
        <v>29</v>
      </c>
      <c r="F472">
        <v>5848307</v>
      </c>
      <c r="G472">
        <v>7.12</v>
      </c>
      <c r="H472" t="s">
        <v>29</v>
      </c>
      <c r="I472" s="5">
        <v>100000</v>
      </c>
      <c r="J472">
        <v>70017480.849999994</v>
      </c>
      <c r="K472" t="s">
        <v>30</v>
      </c>
      <c r="L472" t="s">
        <v>31</v>
      </c>
      <c r="M472">
        <v>5748307</v>
      </c>
      <c r="N472">
        <v>7</v>
      </c>
      <c r="O472" s="1">
        <v>42739</v>
      </c>
      <c r="P472" s="1">
        <v>42739</v>
      </c>
      <c r="Q472" s="1">
        <v>42740</v>
      </c>
      <c r="R472" t="s">
        <v>85</v>
      </c>
      <c r="Y472" t="s">
        <v>33</v>
      </c>
      <c r="Z472" s="1">
        <v>42740</v>
      </c>
      <c r="AA472" s="1" t="s">
        <v>146</v>
      </c>
      <c r="AB472" s="4">
        <f t="shared" si="7"/>
        <v>700.17480849999993</v>
      </c>
    </row>
    <row r="473" spans="1:28" x14ac:dyDescent="0.25">
      <c r="A473">
        <v>524208</v>
      </c>
      <c r="B473" t="s">
        <v>26</v>
      </c>
      <c r="C473" t="s">
        <v>90</v>
      </c>
      <c r="D473" t="s">
        <v>57</v>
      </c>
      <c r="E473" t="s">
        <v>29</v>
      </c>
      <c r="F473">
        <v>5741303</v>
      </c>
      <c r="G473">
        <v>6.99</v>
      </c>
      <c r="H473" t="s">
        <v>29</v>
      </c>
      <c r="I473" s="5">
        <v>100000</v>
      </c>
      <c r="J473">
        <v>67727002.099999994</v>
      </c>
      <c r="K473" t="s">
        <v>30</v>
      </c>
      <c r="L473" t="s">
        <v>31</v>
      </c>
      <c r="M473">
        <v>5641303</v>
      </c>
      <c r="N473">
        <v>6.87</v>
      </c>
      <c r="O473" s="1">
        <v>42733</v>
      </c>
      <c r="P473" s="1">
        <v>42733</v>
      </c>
      <c r="Q473" s="1">
        <v>42734</v>
      </c>
      <c r="R473" t="s">
        <v>85</v>
      </c>
      <c r="Y473" t="s">
        <v>33</v>
      </c>
      <c r="Z473" s="1">
        <v>42738</v>
      </c>
      <c r="AA473" s="1" t="s">
        <v>146</v>
      </c>
      <c r="AB473" s="4">
        <f t="shared" si="7"/>
        <v>677.27002099999993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Promoter sale of shares</vt:lpstr>
      <vt:lpstr>Pivot</vt:lpstr>
      <vt:lpstr>Insider_Trading Aarti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2020-03-09T05:11:34Z</dcterms:created>
  <dcterms:modified xsi:type="dcterms:W3CDTF">2020-03-09T05:28:36Z</dcterms:modified>
</cp:coreProperties>
</file>