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B5DE0486-B7AB-4361-AEA7-193B1CC65233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2" i="1"/>
  <c r="E2" i="1" l="1"/>
  <c r="C3" i="1"/>
  <c r="C4" i="1" s="1"/>
  <c r="E4" i="1" l="1"/>
  <c r="C5" i="1"/>
  <c r="E3" i="1"/>
  <c r="F3" i="1" s="1"/>
  <c r="E5" i="1" l="1"/>
  <c r="F5" i="1" s="1"/>
  <c r="C6" i="1"/>
  <c r="F4" i="1"/>
  <c r="C7" i="1" l="1"/>
  <c r="E6" i="1"/>
  <c r="F6" i="1" s="1"/>
  <c r="C8" i="1" l="1"/>
  <c r="E7" i="1"/>
  <c r="F7" i="1" s="1"/>
  <c r="C9" i="1" l="1"/>
  <c r="E8" i="1"/>
  <c r="F8" i="1" s="1"/>
  <c r="C10" i="1" l="1"/>
  <c r="E9" i="1"/>
  <c r="F9" i="1" s="1"/>
  <c r="C11" i="1" l="1"/>
  <c r="E11" i="1" s="1"/>
  <c r="E10" i="1"/>
  <c r="F10" i="1" s="1"/>
  <c r="F11" i="1" l="1"/>
  <c r="E12" i="1" s="1"/>
  <c r="C12" i="1" l="1"/>
  <c r="F12" i="1"/>
  <c r="E13" i="1"/>
  <c r="F13" i="1" l="1"/>
  <c r="E14" i="1"/>
  <c r="C13" i="1"/>
  <c r="F14" i="1" l="1"/>
  <c r="E15" i="1"/>
  <c r="C14" i="1"/>
  <c r="E16" i="1" l="1"/>
  <c r="F15" i="1"/>
  <c r="C15" i="1"/>
  <c r="E17" i="1" l="1"/>
  <c r="F16" i="1"/>
  <c r="C16" i="1"/>
  <c r="E18" i="1" l="1"/>
  <c r="F17" i="1"/>
  <c r="C17" i="1"/>
  <c r="E19" i="1" l="1"/>
  <c r="F18" i="1"/>
  <c r="C18" i="1"/>
  <c r="E20" i="1" l="1"/>
  <c r="F19" i="1"/>
  <c r="C19" i="1"/>
  <c r="E21" i="1" l="1"/>
  <c r="F20" i="1"/>
  <c r="C20" i="1"/>
  <c r="F21" i="1" l="1"/>
  <c r="C21" i="1"/>
</calcChain>
</file>

<file path=xl/sharedStrings.xml><?xml version="1.0" encoding="utf-8"?>
<sst xmlns="http://schemas.openxmlformats.org/spreadsheetml/2006/main" count="17" uniqueCount="17">
  <si>
    <t>Year</t>
  </si>
  <si>
    <t>Invested Capital</t>
  </si>
  <si>
    <t>Store Count Growth per Year</t>
  </si>
  <si>
    <t>Capital Investment per Store</t>
  </si>
  <si>
    <t>-</t>
  </si>
  <si>
    <t>2019E</t>
  </si>
  <si>
    <t>2020E</t>
  </si>
  <si>
    <t>2021E</t>
  </si>
  <si>
    <t>2022E</t>
  </si>
  <si>
    <t>2023E</t>
  </si>
  <si>
    <t>2024E</t>
  </si>
  <si>
    <t>2025E</t>
  </si>
  <si>
    <t>2026E</t>
  </si>
  <si>
    <t>2027E</t>
  </si>
  <si>
    <t>2028E</t>
  </si>
  <si>
    <t>Growth in Capital Investment (Cost of Acquisition) per Store</t>
  </si>
  <si>
    <t>Average Store Count Growth per Decade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</si>
</sst>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₹-449]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C2" sqref="C2"/>
    </sheetView>
  </sheetViews>
  <sheetFormatPr defaultColWidth="5.140625" defaultRowHeight="15" x14ac:dyDescent="0.25"/>
  <cols>
    <col min="1" max="1" width="6" style="1" bestFit="1" customWidth="1"/>
    <col min="2" max="2" width="15.42578125" style="1" bestFit="1" customWidth="1"/>
    <col min="3" max="3" width="27" style="1" bestFit="1" customWidth="1"/>
    <col min="4" max="4" width="37.5703125" style="1" bestFit="1" customWidth="1"/>
    <col min="5" max="5" width="26.85546875" style="1" bestFit="1" customWidth="1"/>
    <col min="6" max="6" width="55.5703125" style="1" bestFit="1" customWidth="1"/>
    <col min="7" max="16384" width="5.140625" style="1"/>
  </cols>
  <sheetData>
    <row r="1" spans="1:6" x14ac:dyDescent="0.25">
      <c r="A1" s="6" t="s">
        <v>0</v>
      </c>
      <c r="B1" s="6" t="s">
        <v>1</v>
      </c>
      <c r="C1" s="6" t="s">
        <v>2</v>
      </c>
      <c r="D1" s="6" t="s">
        <v>16</v>
      </c>
      <c r="E1" s="6" t="s">
        <v>3</v>
      </c>
      <c r="F1" s="6" t="s">
        <v>15</v>
      </c>
    </row>
    <row r="2" spans="1:6" x14ac:dyDescent="0.25">
      <c r="A2" s="7">
        <v>2009</v>
      </c>
      <c r="B2" s="8">
        <v>432.68</v>
      </c>
      <c r="C2" s="9">
        <v>8</v>
      </c>
      <c r="D2" s="11">
        <f>AVERAGE(C2:C11)</f>
        <v>10.062314028439065</v>
      </c>
      <c r="E2" s="8">
        <f>B2/C2</f>
        <v>54.085000000000001</v>
      </c>
      <c r="F2" s="7" t="s">
        <v>4</v>
      </c>
    </row>
    <row r="3" spans="1:6" x14ac:dyDescent="0.25">
      <c r="A3" s="7">
        <v>2010</v>
      </c>
      <c r="B3" s="8">
        <v>590.95000000000005</v>
      </c>
      <c r="C3" s="9">
        <f>C2*1.05</f>
        <v>8.4</v>
      </c>
      <c r="D3" s="12"/>
      <c r="E3" s="8">
        <f t="shared" ref="E3:E11" si="0">B3/C3</f>
        <v>70.351190476190482</v>
      </c>
      <c r="F3" s="10">
        <f>E3/E2-1</f>
        <v>0.30075234309310317</v>
      </c>
    </row>
    <row r="4" spans="1:6" x14ac:dyDescent="0.25">
      <c r="A4" s="7">
        <v>2011</v>
      </c>
      <c r="B4" s="8">
        <v>866.91000000000008</v>
      </c>
      <c r="C4" s="9">
        <f t="shared" ref="C4:C11" si="1">C3*1.05</f>
        <v>8.82</v>
      </c>
      <c r="D4" s="12"/>
      <c r="E4" s="8">
        <f t="shared" si="0"/>
        <v>98.289115646258509</v>
      </c>
      <c r="F4" s="10">
        <f t="shared" ref="F4:F21" si="2">E4/E3-1</f>
        <v>0.39712085866582858</v>
      </c>
    </row>
    <row r="5" spans="1:6" x14ac:dyDescent="0.25">
      <c r="A5" s="7">
        <v>2012</v>
      </c>
      <c r="B5" s="8">
        <v>1015.4799999999999</v>
      </c>
      <c r="C5" s="9">
        <f t="shared" si="1"/>
        <v>9.261000000000001</v>
      </c>
      <c r="D5" s="12"/>
      <c r="E5" s="8">
        <f t="shared" si="0"/>
        <v>109.6512255695929</v>
      </c>
      <c r="F5" s="10">
        <f t="shared" si="2"/>
        <v>0.11559886207773507</v>
      </c>
    </row>
    <row r="6" spans="1:6" x14ac:dyDescent="0.25">
      <c r="A6" s="7">
        <v>2013</v>
      </c>
      <c r="B6" s="8">
        <v>1251.8799999999999</v>
      </c>
      <c r="C6" s="9">
        <f t="shared" si="1"/>
        <v>9.7240500000000019</v>
      </c>
      <c r="D6" s="12"/>
      <c r="E6" s="8">
        <f t="shared" si="0"/>
        <v>128.7405967678076</v>
      </c>
      <c r="F6" s="10">
        <f t="shared" si="2"/>
        <v>0.17409172673678097</v>
      </c>
    </row>
    <row r="7" spans="1:6" x14ac:dyDescent="0.25">
      <c r="A7" s="7">
        <v>2014</v>
      </c>
      <c r="B7" s="8">
        <v>1522.27</v>
      </c>
      <c r="C7" s="9">
        <f t="shared" si="1"/>
        <v>10.210252500000003</v>
      </c>
      <c r="D7" s="12"/>
      <c r="E7" s="8">
        <f t="shared" si="0"/>
        <v>149.0922971787426</v>
      </c>
      <c r="F7" s="10">
        <f t="shared" si="2"/>
        <v>0.15808300506514406</v>
      </c>
    </row>
    <row r="8" spans="1:6" x14ac:dyDescent="0.25">
      <c r="A8" s="7">
        <v>2015</v>
      </c>
      <c r="B8" s="8">
        <v>2044.5600000000002</v>
      </c>
      <c r="C8" s="9">
        <f t="shared" si="1"/>
        <v>10.720765125000003</v>
      </c>
      <c r="D8" s="12"/>
      <c r="E8" s="8">
        <f t="shared" si="0"/>
        <v>190.71026891842288</v>
      </c>
      <c r="F8" s="10">
        <f t="shared" si="2"/>
        <v>0.27914233348880302</v>
      </c>
    </row>
    <row r="9" spans="1:6" x14ac:dyDescent="0.25">
      <c r="A9" s="7">
        <v>2016</v>
      </c>
      <c r="B9" s="8">
        <v>2656.54</v>
      </c>
      <c r="C9" s="9">
        <f t="shared" si="1"/>
        <v>11.256803381250004</v>
      </c>
      <c r="D9" s="12"/>
      <c r="E9" s="8">
        <f t="shared" si="0"/>
        <v>235.99417259298406</v>
      </c>
      <c r="F9" s="10">
        <f t="shared" si="2"/>
        <v>0.23744869078828446</v>
      </c>
    </row>
    <row r="10" spans="1:6" x14ac:dyDescent="0.25">
      <c r="A10" s="7">
        <v>2017</v>
      </c>
      <c r="B10" s="8">
        <v>3436.8800000000006</v>
      </c>
      <c r="C10" s="9">
        <f t="shared" si="1"/>
        <v>11.819643550312504</v>
      </c>
      <c r="D10" s="12"/>
      <c r="E10" s="8">
        <f t="shared" si="0"/>
        <v>290.77695832114426</v>
      </c>
      <c r="F10" s="10">
        <f t="shared" si="2"/>
        <v>0.2321361800006958</v>
      </c>
    </row>
    <row r="11" spans="1:6" x14ac:dyDescent="0.25">
      <c r="A11" s="7">
        <v>2018</v>
      </c>
      <c r="B11" s="8">
        <v>4525.5</v>
      </c>
      <c r="C11" s="9">
        <f t="shared" si="1"/>
        <v>12.41062572782813</v>
      </c>
      <c r="D11" s="13"/>
      <c r="E11" s="8">
        <f t="shared" si="0"/>
        <v>364.6472062929551</v>
      </c>
      <c r="F11" s="10">
        <f t="shared" si="2"/>
        <v>0.25404436582016232</v>
      </c>
    </row>
    <row r="12" spans="1:6" x14ac:dyDescent="0.25">
      <c r="A12" s="2" t="s">
        <v>5</v>
      </c>
      <c r="B12" s="3">
        <v>6244.1949545574444</v>
      </c>
      <c r="C12" s="4">
        <f>B12/E12</f>
        <v>13.823971022508804</v>
      </c>
      <c r="D12" s="14">
        <f>AVERAGE(C12:C21)</f>
        <v>19.410803487469526</v>
      </c>
      <c r="E12" s="3">
        <f>E11*(1+AVERAGE(F3:F11))</f>
        <v>451.69329018343342</v>
      </c>
      <c r="F12" s="5">
        <f t="shared" si="2"/>
        <v>0.23871315174850416</v>
      </c>
    </row>
    <row r="13" spans="1:6" x14ac:dyDescent="0.25">
      <c r="A13" s="2" t="s">
        <v>6</v>
      </c>
      <c r="B13" s="3">
        <v>8373.7529103824145</v>
      </c>
      <c r="C13" s="4">
        <f t="shared" ref="C13:C21" si="3">B13/E13</f>
        <v>14.96600044686725</v>
      </c>
      <c r="D13" s="15"/>
      <c r="E13" s="3">
        <f t="shared" ref="E13:E21" si="4">E12*(1+AVERAGE($F$3:$F$11))</f>
        <v>559.51841910677251</v>
      </c>
      <c r="F13" s="5">
        <f t="shared" si="2"/>
        <v>0.23871315174850416</v>
      </c>
    </row>
    <row r="14" spans="1:6" x14ac:dyDescent="0.25">
      <c r="A14" s="2" t="s">
        <v>7</v>
      </c>
      <c r="B14" s="3">
        <v>11222.736552199467</v>
      </c>
      <c r="C14" s="4">
        <f t="shared" si="3"/>
        <v>16.192489782194272</v>
      </c>
      <c r="D14" s="15"/>
      <c r="E14" s="3">
        <f t="shared" si="4"/>
        <v>693.08282439309062</v>
      </c>
      <c r="F14" s="5">
        <f t="shared" si="2"/>
        <v>0.23871315174850416</v>
      </c>
    </row>
    <row r="15" spans="1:6" x14ac:dyDescent="0.25">
      <c r="A15" s="2" t="s">
        <v>8</v>
      </c>
      <c r="B15" s="3">
        <v>15019.235155195849</v>
      </c>
      <c r="C15" s="4">
        <f t="shared" si="3"/>
        <v>17.494113179499315</v>
      </c>
      <c r="D15" s="15"/>
      <c r="E15" s="3">
        <f t="shared" si="4"/>
        <v>858.53080982672031</v>
      </c>
      <c r="F15" s="5">
        <f t="shared" si="2"/>
        <v>0.23871315174850416</v>
      </c>
    </row>
    <row r="16" spans="1:6" x14ac:dyDescent="0.25">
      <c r="A16" s="2" t="s">
        <v>9</v>
      </c>
      <c r="B16" s="3">
        <v>20033.681774666231</v>
      </c>
      <c r="C16" s="4">
        <f t="shared" si="3"/>
        <v>18.837971569921539</v>
      </c>
      <c r="D16" s="15"/>
      <c r="E16" s="3">
        <f t="shared" si="4"/>
        <v>1063.4734053136524</v>
      </c>
      <c r="F16" s="5">
        <f t="shared" si="2"/>
        <v>0.23871315174850416</v>
      </c>
    </row>
    <row r="17" spans="1:6" x14ac:dyDescent="0.25">
      <c r="A17" s="2" t="s">
        <v>10</v>
      </c>
      <c r="B17" s="3">
        <v>26444.91569590224</v>
      </c>
      <c r="C17" s="4">
        <f t="shared" si="3"/>
        <v>20.074503115513647</v>
      </c>
      <c r="D17" s="15"/>
      <c r="E17" s="3">
        <f t="shared" si="4"/>
        <v>1317.3384936967889</v>
      </c>
      <c r="F17" s="5">
        <f t="shared" si="2"/>
        <v>0.23871315174850416</v>
      </c>
    </row>
    <row r="18" spans="1:6" x14ac:dyDescent="0.25">
      <c r="A18" s="2" t="s">
        <v>11</v>
      </c>
      <c r="B18" s="3">
        <v>34748.591227858866</v>
      </c>
      <c r="C18" s="4">
        <f t="shared" si="3"/>
        <v>21.294579624175014</v>
      </c>
      <c r="D18" s="15"/>
      <c r="E18" s="3">
        <f t="shared" si="4"/>
        <v>1631.8045174467763</v>
      </c>
      <c r="F18" s="5">
        <f t="shared" si="2"/>
        <v>0.23871315174850416</v>
      </c>
    </row>
    <row r="19" spans="1:6" x14ac:dyDescent="0.25">
      <c r="A19" s="2" t="s">
        <v>12</v>
      </c>
      <c r="B19" s="3">
        <v>45573.766882981523</v>
      </c>
      <c r="C19" s="4">
        <f t="shared" si="3"/>
        <v>22.546339734925169</v>
      </c>
      <c r="D19" s="15"/>
      <c r="E19" s="3">
        <f t="shared" si="4"/>
        <v>2021.3377168439433</v>
      </c>
      <c r="F19" s="5">
        <f t="shared" si="2"/>
        <v>0.23871315174850416</v>
      </c>
    </row>
    <row r="20" spans="1:6" x14ac:dyDescent="0.25">
      <c r="A20" s="2" t="s">
        <v>13</v>
      </c>
      <c r="B20" s="3">
        <v>59632.158174673037</v>
      </c>
      <c r="C20" s="4">
        <f t="shared" si="3"/>
        <v>23.816113920267057</v>
      </c>
      <c r="D20" s="15"/>
      <c r="E20" s="3">
        <f t="shared" si="4"/>
        <v>2503.8576139798865</v>
      </c>
      <c r="F20" s="5">
        <f t="shared" si="2"/>
        <v>0.23871315174850416</v>
      </c>
    </row>
    <row r="21" spans="1:6" x14ac:dyDescent="0.25">
      <c r="A21" s="2" t="s">
        <v>14</v>
      </c>
      <c r="B21" s="3">
        <v>77731.18332782283</v>
      </c>
      <c r="C21" s="4">
        <f t="shared" si="3"/>
        <v>25.061952478823169</v>
      </c>
      <c r="D21" s="16"/>
      <c r="E21" s="3">
        <f t="shared" si="4"/>
        <v>3101.5613565425147</v>
      </c>
      <c r="F21" s="5">
        <f t="shared" si="2"/>
        <v>0.23871315174850416</v>
      </c>
    </row>
  </sheetData>
  <mergeCells count="2">
    <mergeCell ref="D2:D11"/>
    <mergeCell ref="D12:D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2018-08-09T17:24:18Z</dcterms:modified>
</cp:coreProperties>
</file>