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Asian Paints" sheetId="1" r:id="rId1"/>
    <sheet name="Nestle" sheetId="2" r:id="rId2"/>
    <sheet name="Pidilite" sheetId="3" r:id="rId3"/>
    <sheet name="Dabur" sheetId="4" r:id="rId4"/>
    <sheet name="Emami" sheetId="5" r:id="rId5"/>
  </sheets>
  <calcPr calcId="152511"/>
</workbook>
</file>

<file path=xl/calcChain.xml><?xml version="1.0" encoding="utf-8"?>
<calcChain xmlns="http://schemas.openxmlformats.org/spreadsheetml/2006/main">
  <c r="C10" i="5" l="1"/>
  <c r="D10" i="5" s="1"/>
  <c r="C10" i="4"/>
  <c r="C11" i="4" s="1"/>
  <c r="C12" i="4" s="1"/>
  <c r="C10" i="3"/>
  <c r="C11" i="3" s="1"/>
  <c r="C12" i="3" s="1"/>
  <c r="C10" i="2"/>
  <c r="C11" i="2" s="1"/>
  <c r="C12" i="2" s="1"/>
  <c r="D11" i="1"/>
  <c r="D12" i="1" s="1"/>
  <c r="G11" i="1"/>
  <c r="G12" i="1" s="1"/>
  <c r="H11" i="1"/>
  <c r="H12" i="1" s="1"/>
  <c r="K11" i="1"/>
  <c r="K12" i="1" s="1"/>
  <c r="L11" i="1"/>
  <c r="L12" i="1" s="1"/>
  <c r="M13" i="1" s="1"/>
  <c r="B16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C11" i="5" l="1"/>
  <c r="C12" i="5" s="1"/>
  <c r="D11" i="5"/>
  <c r="D12" i="5" s="1"/>
  <c r="E10" i="5"/>
  <c r="D10" i="4"/>
  <c r="D10" i="3"/>
  <c r="D10" i="2"/>
  <c r="J11" i="1"/>
  <c r="J12" i="1" s="1"/>
  <c r="F11" i="1"/>
  <c r="F12" i="1" s="1"/>
  <c r="C11" i="1"/>
  <c r="C12" i="1" s="1"/>
  <c r="B15" i="1" s="1"/>
  <c r="B18" i="1" s="1"/>
  <c r="I11" i="1"/>
  <c r="I12" i="1" s="1"/>
  <c r="E11" i="1"/>
  <c r="E12" i="1" s="1"/>
  <c r="E11" i="5" l="1"/>
  <c r="E12" i="5" s="1"/>
  <c r="F10" i="5"/>
  <c r="D11" i="4"/>
  <c r="D12" i="4" s="1"/>
  <c r="E10" i="4"/>
  <c r="D11" i="3"/>
  <c r="D12" i="3" s="1"/>
  <c r="E10" i="3"/>
  <c r="E10" i="2"/>
  <c r="D11" i="2"/>
  <c r="D12" i="2" s="1"/>
  <c r="F11" i="5" l="1"/>
  <c r="F12" i="5" s="1"/>
  <c r="G10" i="5"/>
  <c r="F10" i="4"/>
  <c r="E11" i="4"/>
  <c r="E12" i="4" s="1"/>
  <c r="F10" i="3"/>
  <c r="E11" i="3"/>
  <c r="E12" i="3" s="1"/>
  <c r="F10" i="2"/>
  <c r="E11" i="2"/>
  <c r="E12" i="2" s="1"/>
  <c r="H10" i="5" l="1"/>
  <c r="G11" i="5"/>
  <c r="G12" i="5" s="1"/>
  <c r="F11" i="4"/>
  <c r="F12" i="4" s="1"/>
  <c r="G10" i="4"/>
  <c r="F11" i="3"/>
  <c r="F12" i="3" s="1"/>
  <c r="G10" i="3"/>
  <c r="F11" i="2"/>
  <c r="F12" i="2" s="1"/>
  <c r="G10" i="2"/>
  <c r="H11" i="5" l="1"/>
  <c r="H12" i="5" s="1"/>
  <c r="I10" i="5"/>
  <c r="G11" i="4"/>
  <c r="G12" i="4" s="1"/>
  <c r="H10" i="4"/>
  <c r="G11" i="3"/>
  <c r="G12" i="3" s="1"/>
  <c r="H10" i="3"/>
  <c r="G11" i="2"/>
  <c r="G12" i="2" s="1"/>
  <c r="H10" i="2"/>
  <c r="I11" i="5" l="1"/>
  <c r="I12" i="5" s="1"/>
  <c r="J10" i="5"/>
  <c r="H11" i="4"/>
  <c r="H12" i="4" s="1"/>
  <c r="I10" i="4"/>
  <c r="H11" i="3"/>
  <c r="H12" i="3" s="1"/>
  <c r="I10" i="3"/>
  <c r="I10" i="2"/>
  <c r="H11" i="2"/>
  <c r="H12" i="2" s="1"/>
  <c r="J11" i="5" l="1"/>
  <c r="J12" i="5" s="1"/>
  <c r="K10" i="5"/>
  <c r="J10" i="4"/>
  <c r="I11" i="4"/>
  <c r="I12" i="4" s="1"/>
  <c r="J10" i="3"/>
  <c r="I11" i="3"/>
  <c r="I12" i="3" s="1"/>
  <c r="I11" i="2"/>
  <c r="I12" i="2" s="1"/>
  <c r="J10" i="2"/>
  <c r="L10" i="5" l="1"/>
  <c r="L11" i="5" s="1"/>
  <c r="L12" i="5" s="1"/>
  <c r="K11" i="5"/>
  <c r="K12" i="5" s="1"/>
  <c r="K10" i="4"/>
  <c r="J11" i="4"/>
  <c r="J12" i="4" s="1"/>
  <c r="J11" i="3"/>
  <c r="J12" i="3" s="1"/>
  <c r="K10" i="3"/>
  <c r="J11" i="2"/>
  <c r="J12" i="2" s="1"/>
  <c r="K10" i="2"/>
  <c r="M13" i="5" l="1"/>
  <c r="B16" i="5" s="1"/>
  <c r="B15" i="5"/>
  <c r="K11" i="4"/>
  <c r="K12" i="4" s="1"/>
  <c r="L10" i="4"/>
  <c r="L11" i="4" s="1"/>
  <c r="L12" i="4" s="1"/>
  <c r="K11" i="3"/>
  <c r="K12" i="3" s="1"/>
  <c r="L10" i="3"/>
  <c r="L11" i="3" s="1"/>
  <c r="L12" i="3" s="1"/>
  <c r="K11" i="2"/>
  <c r="K12" i="2" s="1"/>
  <c r="L10" i="2"/>
  <c r="L11" i="2" s="1"/>
  <c r="L12" i="2" s="1"/>
  <c r="B18" i="5" l="1"/>
  <c r="M13" i="4"/>
  <c r="B16" i="4" s="1"/>
  <c r="B15" i="4"/>
  <c r="B18" i="4" s="1"/>
  <c r="M13" i="3"/>
  <c r="B16" i="3" s="1"/>
  <c r="B15" i="3"/>
  <c r="B18" i="3" s="1"/>
  <c r="M13" i="2"/>
  <c r="B16" i="2" s="1"/>
  <c r="B15" i="2"/>
  <c r="B18" i="2" s="1"/>
</calcChain>
</file>

<file path=xl/sharedStrings.xml><?xml version="1.0" encoding="utf-8"?>
<sst xmlns="http://schemas.openxmlformats.org/spreadsheetml/2006/main" count="91" uniqueCount="26">
  <si>
    <t>Sales CAGR</t>
  </si>
  <si>
    <t>Terminal Growth Rate</t>
  </si>
  <si>
    <t xml:space="preserve">Discount rate </t>
  </si>
  <si>
    <t>Year</t>
  </si>
  <si>
    <t>Net margin</t>
  </si>
  <si>
    <t xml:space="preserve">Sales </t>
  </si>
  <si>
    <t>2005-06 Consol Sales</t>
  </si>
  <si>
    <t>Profit to cash flow conversion</t>
  </si>
  <si>
    <t>Net profit</t>
  </si>
  <si>
    <t>Cash flow</t>
  </si>
  <si>
    <t>Terminal value</t>
  </si>
  <si>
    <t>NPV of cash flow</t>
  </si>
  <si>
    <t>NPV of Terminal value</t>
  </si>
  <si>
    <t>Total NPV</t>
  </si>
  <si>
    <t>Market cap on 31/03/2006</t>
  </si>
  <si>
    <t>Market cap on 31/03/2016</t>
  </si>
  <si>
    <t>29% CAGR</t>
  </si>
  <si>
    <t>20% CAGR</t>
  </si>
  <si>
    <t>20.5% CAGR</t>
  </si>
  <si>
    <t>Return CAGR</t>
  </si>
  <si>
    <t>10 yr Sales Growth</t>
  </si>
  <si>
    <t>10 yr Profit Growth</t>
  </si>
  <si>
    <t>33% CAGR</t>
  </si>
  <si>
    <t>10 year return CAGR</t>
  </si>
  <si>
    <t>10 yr sales CAGR</t>
  </si>
  <si>
    <t>10 year profit 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</si>
</sst>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₹&quot;\ #,##0.00;[Red]&quot;₹&quot;\ \-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0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defaultRowHeight="15" x14ac:dyDescent="0.25"/>
  <cols>
    <col min="1" max="1" width="27.7109375" bestFit="1" customWidth="1"/>
    <col min="2" max="2" width="10.7109375" bestFit="1" customWidth="1"/>
  </cols>
  <sheetData>
    <row r="1" spans="1:13" x14ac:dyDescent="0.25">
      <c r="A1" t="s">
        <v>6</v>
      </c>
      <c r="B1">
        <v>3021</v>
      </c>
    </row>
    <row r="2" spans="1:13" x14ac:dyDescent="0.25">
      <c r="A2" t="s">
        <v>0</v>
      </c>
      <c r="B2" s="1">
        <v>0.2</v>
      </c>
    </row>
    <row r="3" spans="1:13" x14ac:dyDescent="0.25">
      <c r="A3" t="s">
        <v>7</v>
      </c>
      <c r="B3" s="1">
        <v>0.8</v>
      </c>
    </row>
    <row r="4" spans="1:13" x14ac:dyDescent="0.25">
      <c r="A4" t="s">
        <v>1</v>
      </c>
      <c r="B4" s="1">
        <v>0.03</v>
      </c>
    </row>
    <row r="5" spans="1:13" x14ac:dyDescent="0.25">
      <c r="A5" t="s">
        <v>2</v>
      </c>
      <c r="B5" s="1">
        <v>0.12</v>
      </c>
    </row>
    <row r="7" spans="1:13" x14ac:dyDescent="0.25">
      <c r="A7" t="s">
        <v>3</v>
      </c>
      <c r="C7">
        <v>2007</v>
      </c>
      <c r="D7">
        <v>2008</v>
      </c>
      <c r="E7">
        <v>2009</v>
      </c>
      <c r="F7">
        <v>2010</v>
      </c>
      <c r="G7">
        <v>2011</v>
      </c>
      <c r="H7">
        <v>2012</v>
      </c>
      <c r="I7">
        <v>2013</v>
      </c>
      <c r="J7">
        <v>2014</v>
      </c>
      <c r="K7">
        <v>2015</v>
      </c>
      <c r="L7">
        <v>2016</v>
      </c>
    </row>
    <row r="8" spans="1:13" x14ac:dyDescent="0.25">
      <c r="A8" t="s">
        <v>4</v>
      </c>
      <c r="C8" s="1">
        <v>7.0000000000000007E-2</v>
      </c>
      <c r="D8" s="2">
        <v>0.08</v>
      </c>
      <c r="E8" s="2">
        <v>0.08</v>
      </c>
      <c r="F8" s="2">
        <v>8.5000000000000006E-2</v>
      </c>
      <c r="G8" s="1">
        <v>8.5000000000000006E-2</v>
      </c>
      <c r="H8" s="1">
        <v>0.09</v>
      </c>
      <c r="I8" s="1">
        <v>0.09</v>
      </c>
      <c r="J8" s="2">
        <v>0.09</v>
      </c>
      <c r="K8" s="2">
        <v>9.5000000000000001E-2</v>
      </c>
      <c r="L8" s="2">
        <v>9.5000000000000001E-2</v>
      </c>
    </row>
    <row r="10" spans="1:13" x14ac:dyDescent="0.25">
      <c r="A10" t="s">
        <v>5</v>
      </c>
      <c r="C10">
        <f>(B1*(1+$B$2))</f>
        <v>3625.2</v>
      </c>
      <c r="D10">
        <f>(C10*(1+$B$2))</f>
        <v>4350.24</v>
      </c>
      <c r="E10">
        <f t="shared" ref="E10:L10" si="0">(D10*(1+$B$2))</f>
        <v>5220.2879999999996</v>
      </c>
      <c r="F10">
        <f t="shared" si="0"/>
        <v>6264.3455999999996</v>
      </c>
      <c r="G10">
        <f t="shared" si="0"/>
        <v>7517.214719999999</v>
      </c>
      <c r="H10">
        <f t="shared" si="0"/>
        <v>9020.6576639999985</v>
      </c>
      <c r="I10">
        <f t="shared" si="0"/>
        <v>10824.789196799999</v>
      </c>
      <c r="J10">
        <f t="shared" si="0"/>
        <v>12989.747036159997</v>
      </c>
      <c r="K10">
        <f t="shared" si="0"/>
        <v>15587.696443391997</v>
      </c>
      <c r="L10">
        <f t="shared" si="0"/>
        <v>18705.235732070396</v>
      </c>
    </row>
    <row r="11" spans="1:13" x14ac:dyDescent="0.25">
      <c r="A11" t="s">
        <v>8</v>
      </c>
      <c r="C11">
        <f>(C10*C8)</f>
        <v>253.76400000000001</v>
      </c>
      <c r="D11">
        <f t="shared" ref="D11:L11" si="1">(D10*D8)</f>
        <v>348.01920000000001</v>
      </c>
      <c r="E11">
        <f t="shared" si="1"/>
        <v>417.62303999999995</v>
      </c>
      <c r="F11">
        <f t="shared" si="1"/>
        <v>532.46937600000001</v>
      </c>
      <c r="G11">
        <f t="shared" si="1"/>
        <v>638.96325119999995</v>
      </c>
      <c r="H11">
        <f t="shared" si="1"/>
        <v>811.85918975999982</v>
      </c>
      <c r="I11">
        <f t="shared" si="1"/>
        <v>974.23102771199979</v>
      </c>
      <c r="J11">
        <f t="shared" si="1"/>
        <v>1169.0772332543997</v>
      </c>
      <c r="K11">
        <f t="shared" si="1"/>
        <v>1480.8311621222397</v>
      </c>
      <c r="L11">
        <f t="shared" si="1"/>
        <v>1776.9973945466877</v>
      </c>
    </row>
    <row r="12" spans="1:13" x14ac:dyDescent="0.25">
      <c r="A12" t="s">
        <v>9</v>
      </c>
      <c r="C12">
        <f>(C11*$B$3)</f>
        <v>203.01120000000003</v>
      </c>
      <c r="D12">
        <f t="shared" ref="D12:L12" si="2">(D11*$B$3)</f>
        <v>278.41536000000002</v>
      </c>
      <c r="E12">
        <f t="shared" si="2"/>
        <v>334.098432</v>
      </c>
      <c r="F12">
        <f t="shared" si="2"/>
        <v>425.97550080000002</v>
      </c>
      <c r="G12">
        <f t="shared" si="2"/>
        <v>511.17060096</v>
      </c>
      <c r="H12">
        <f t="shared" si="2"/>
        <v>649.48735180799986</v>
      </c>
      <c r="I12">
        <f t="shared" si="2"/>
        <v>779.38482216959983</v>
      </c>
      <c r="J12">
        <f t="shared" si="2"/>
        <v>935.26178660351979</v>
      </c>
      <c r="K12">
        <f t="shared" si="2"/>
        <v>1184.6649296977919</v>
      </c>
      <c r="L12">
        <f t="shared" si="2"/>
        <v>1421.5979156373503</v>
      </c>
    </row>
    <row r="13" spans="1:13" x14ac:dyDescent="0.25">
      <c r="A13" t="s">
        <v>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f>(L12/(B5-B4))</f>
        <v>15795.53239597056</v>
      </c>
    </row>
    <row r="15" spans="1:13" x14ac:dyDescent="0.25">
      <c r="A15" t="s">
        <v>11</v>
      </c>
      <c r="B15" s="3">
        <f>NPV(B5,C12:L12)</f>
        <v>3146.0424429771929</v>
      </c>
    </row>
    <row r="16" spans="1:13" x14ac:dyDescent="0.25">
      <c r="A16" t="s">
        <v>12</v>
      </c>
      <c r="B16" s="3">
        <f>NPV(B5,C13:M13)</f>
        <v>4540.8381153605633</v>
      </c>
    </row>
    <row r="18" spans="1:2" x14ac:dyDescent="0.25">
      <c r="A18" t="s">
        <v>13</v>
      </c>
      <c r="B18" s="3">
        <f>SUM(B15:B16)</f>
        <v>7686.8805583377562</v>
      </c>
    </row>
    <row r="20" spans="1:2" x14ac:dyDescent="0.25">
      <c r="A20" t="s">
        <v>14</v>
      </c>
      <c r="B20">
        <v>6600</v>
      </c>
    </row>
    <row r="22" spans="1:2" x14ac:dyDescent="0.25">
      <c r="A22" t="s">
        <v>15</v>
      </c>
      <c r="B22">
        <v>83500</v>
      </c>
    </row>
    <row r="24" spans="1:2" x14ac:dyDescent="0.25">
      <c r="B24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5" workbookViewId="0">
      <selection activeCell="E25" sqref="E25"/>
    </sheetView>
  </sheetViews>
  <sheetFormatPr defaultRowHeight="15" x14ac:dyDescent="0.25"/>
  <cols>
    <col min="1" max="1" width="27.7109375" bestFit="1" customWidth="1"/>
    <col min="2" max="2" width="10.7109375" bestFit="1" customWidth="1"/>
  </cols>
  <sheetData>
    <row r="1" spans="1:13" x14ac:dyDescent="0.25">
      <c r="A1" t="s">
        <v>6</v>
      </c>
      <c r="B1">
        <v>2816</v>
      </c>
    </row>
    <row r="2" spans="1:13" x14ac:dyDescent="0.25">
      <c r="A2" t="s">
        <v>0</v>
      </c>
      <c r="B2" s="1">
        <v>0.15</v>
      </c>
    </row>
    <row r="3" spans="1:13" x14ac:dyDescent="0.25">
      <c r="A3" t="s">
        <v>7</v>
      </c>
      <c r="B3" s="1">
        <v>1</v>
      </c>
    </row>
    <row r="4" spans="1:13" x14ac:dyDescent="0.25">
      <c r="A4" t="s">
        <v>1</v>
      </c>
      <c r="B4" s="1">
        <v>0.03</v>
      </c>
    </row>
    <row r="5" spans="1:13" x14ac:dyDescent="0.25">
      <c r="A5" t="s">
        <v>2</v>
      </c>
      <c r="B5" s="1">
        <v>0.12</v>
      </c>
    </row>
    <row r="7" spans="1:13" x14ac:dyDescent="0.25">
      <c r="A7" t="s">
        <v>3</v>
      </c>
      <c r="C7">
        <v>2007</v>
      </c>
      <c r="D7">
        <v>2008</v>
      </c>
      <c r="E7">
        <v>2009</v>
      </c>
      <c r="F7">
        <v>2010</v>
      </c>
      <c r="G7">
        <v>2011</v>
      </c>
      <c r="H7">
        <v>2012</v>
      </c>
      <c r="I7">
        <v>2013</v>
      </c>
      <c r="J7">
        <v>2014</v>
      </c>
      <c r="K7">
        <v>2015</v>
      </c>
      <c r="L7">
        <v>2016</v>
      </c>
    </row>
    <row r="8" spans="1:13" x14ac:dyDescent="0.25">
      <c r="A8" t="s">
        <v>4</v>
      </c>
      <c r="C8" s="1">
        <v>0.11</v>
      </c>
      <c r="D8" s="2">
        <v>0.11</v>
      </c>
      <c r="E8" s="2">
        <v>0.115</v>
      </c>
      <c r="F8" s="2">
        <v>0.115</v>
      </c>
      <c r="G8" s="1">
        <v>0.115</v>
      </c>
      <c r="H8" s="1">
        <v>0.115</v>
      </c>
      <c r="I8" s="1">
        <v>0.12</v>
      </c>
      <c r="J8" s="2">
        <v>0.12</v>
      </c>
      <c r="K8" s="2">
        <v>0.12</v>
      </c>
      <c r="L8" s="2">
        <v>0.12</v>
      </c>
    </row>
    <row r="10" spans="1:13" x14ac:dyDescent="0.25">
      <c r="A10" t="s">
        <v>5</v>
      </c>
      <c r="C10">
        <f>(B1*(1+$B$2))</f>
        <v>3238.3999999999996</v>
      </c>
      <c r="D10">
        <f>(C10*(1+$B$2))</f>
        <v>3724.1599999999994</v>
      </c>
      <c r="E10">
        <f t="shared" ref="E10:L10" si="0">(D10*(1+$B$2))</f>
        <v>4282.7839999999987</v>
      </c>
      <c r="F10">
        <f t="shared" si="0"/>
        <v>4925.2015999999985</v>
      </c>
      <c r="G10">
        <f t="shared" si="0"/>
        <v>5663.9818399999976</v>
      </c>
      <c r="H10">
        <f t="shared" si="0"/>
        <v>6513.5791159999972</v>
      </c>
      <c r="I10">
        <f t="shared" si="0"/>
        <v>7490.6159833999964</v>
      </c>
      <c r="J10">
        <f t="shared" si="0"/>
        <v>8614.208380909995</v>
      </c>
      <c r="K10">
        <f t="shared" si="0"/>
        <v>9906.3396380464928</v>
      </c>
      <c r="L10">
        <f t="shared" si="0"/>
        <v>11392.290583753465</v>
      </c>
    </row>
    <row r="11" spans="1:13" x14ac:dyDescent="0.25">
      <c r="A11" t="s">
        <v>8</v>
      </c>
      <c r="C11">
        <f>(C10*C8)</f>
        <v>356.22399999999999</v>
      </c>
      <c r="D11">
        <f t="shared" ref="D11:L11" si="1">(D10*D8)</f>
        <v>409.65759999999995</v>
      </c>
      <c r="E11">
        <f t="shared" si="1"/>
        <v>492.52015999999986</v>
      </c>
      <c r="F11">
        <f t="shared" si="1"/>
        <v>566.3981839999999</v>
      </c>
      <c r="G11">
        <f t="shared" si="1"/>
        <v>651.35791159999974</v>
      </c>
      <c r="H11">
        <f t="shared" si="1"/>
        <v>749.0615983399997</v>
      </c>
      <c r="I11">
        <f t="shared" si="1"/>
        <v>898.87391800799958</v>
      </c>
      <c r="J11">
        <f t="shared" si="1"/>
        <v>1033.7050057091994</v>
      </c>
      <c r="K11">
        <f t="shared" si="1"/>
        <v>1188.7607565655792</v>
      </c>
      <c r="L11">
        <f t="shared" si="1"/>
        <v>1367.0748700504157</v>
      </c>
    </row>
    <row r="12" spans="1:13" x14ac:dyDescent="0.25">
      <c r="A12" t="s">
        <v>9</v>
      </c>
      <c r="C12">
        <f>(C11*$B$3)</f>
        <v>356.22399999999999</v>
      </c>
      <c r="D12">
        <f t="shared" ref="D12:L12" si="2">(D11*$B$3)</f>
        <v>409.65759999999995</v>
      </c>
      <c r="E12">
        <f t="shared" si="2"/>
        <v>492.52015999999986</v>
      </c>
      <c r="F12">
        <f t="shared" si="2"/>
        <v>566.3981839999999</v>
      </c>
      <c r="G12">
        <f t="shared" si="2"/>
        <v>651.35791159999974</v>
      </c>
      <c r="H12">
        <f t="shared" si="2"/>
        <v>749.0615983399997</v>
      </c>
      <c r="I12">
        <f t="shared" si="2"/>
        <v>898.87391800799958</v>
      </c>
      <c r="J12">
        <f t="shared" si="2"/>
        <v>1033.7050057091994</v>
      </c>
      <c r="K12">
        <f t="shared" si="2"/>
        <v>1188.7607565655792</v>
      </c>
      <c r="L12">
        <f t="shared" si="2"/>
        <v>1367.0748700504157</v>
      </c>
    </row>
    <row r="13" spans="1:13" x14ac:dyDescent="0.25">
      <c r="A13" t="s">
        <v>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f>(L12/(B5-B4))</f>
        <v>15189.720778337953</v>
      </c>
    </row>
    <row r="15" spans="1:13" x14ac:dyDescent="0.25">
      <c r="A15" t="s">
        <v>11</v>
      </c>
      <c r="B15" s="3">
        <f>NPV(B5,C12:L12)</f>
        <v>3797.1935623155978</v>
      </c>
    </row>
    <row r="16" spans="1:13" x14ac:dyDescent="0.25">
      <c r="A16" t="s">
        <v>12</v>
      </c>
      <c r="B16" s="3">
        <f>NPV(B5,C13:M13)</f>
        <v>4366.681751705727</v>
      </c>
    </row>
    <row r="18" spans="1:2" x14ac:dyDescent="0.25">
      <c r="A18" t="s">
        <v>13</v>
      </c>
      <c r="B18" s="3">
        <f>SUM(B15:B16)</f>
        <v>8163.8753140213248</v>
      </c>
    </row>
    <row r="20" spans="1:2" x14ac:dyDescent="0.25">
      <c r="A20" t="s">
        <v>14</v>
      </c>
      <c r="B20">
        <v>10600</v>
      </c>
    </row>
    <row r="22" spans="1:2" x14ac:dyDescent="0.25">
      <c r="A22" t="s">
        <v>15</v>
      </c>
      <c r="B22">
        <v>64450</v>
      </c>
    </row>
    <row r="24" spans="1:2" x14ac:dyDescent="0.25">
      <c r="B2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3" workbookViewId="0">
      <selection activeCell="C24" sqref="C24"/>
    </sheetView>
  </sheetViews>
  <sheetFormatPr defaultRowHeight="15" x14ac:dyDescent="0.25"/>
  <cols>
    <col min="1" max="1" width="27.7109375" bestFit="1" customWidth="1"/>
    <col min="2" max="2" width="9.85546875" bestFit="1" customWidth="1"/>
  </cols>
  <sheetData>
    <row r="1" spans="1:13" x14ac:dyDescent="0.25">
      <c r="A1" t="s">
        <v>6</v>
      </c>
      <c r="B1">
        <v>917</v>
      </c>
    </row>
    <row r="2" spans="1:13" x14ac:dyDescent="0.25">
      <c r="A2" t="s">
        <v>0</v>
      </c>
      <c r="B2" s="1">
        <v>0.2</v>
      </c>
    </row>
    <row r="3" spans="1:13" x14ac:dyDescent="0.25">
      <c r="A3" t="s">
        <v>7</v>
      </c>
      <c r="B3" s="1">
        <v>0.8</v>
      </c>
    </row>
    <row r="4" spans="1:13" x14ac:dyDescent="0.25">
      <c r="A4" t="s">
        <v>1</v>
      </c>
      <c r="B4" s="1">
        <v>0.03</v>
      </c>
    </row>
    <row r="5" spans="1:13" x14ac:dyDescent="0.25">
      <c r="A5" t="s">
        <v>2</v>
      </c>
      <c r="B5" s="1">
        <v>0.12</v>
      </c>
    </row>
    <row r="7" spans="1:13" x14ac:dyDescent="0.25">
      <c r="A7" t="s">
        <v>3</v>
      </c>
      <c r="C7">
        <v>2007</v>
      </c>
      <c r="D7">
        <v>2008</v>
      </c>
      <c r="E7">
        <v>2009</v>
      </c>
      <c r="F7">
        <v>2010</v>
      </c>
      <c r="G7">
        <v>2011</v>
      </c>
      <c r="H7">
        <v>2012</v>
      </c>
      <c r="I7">
        <v>2013</v>
      </c>
      <c r="J7">
        <v>2014</v>
      </c>
      <c r="K7">
        <v>2015</v>
      </c>
      <c r="L7">
        <v>2016</v>
      </c>
    </row>
    <row r="8" spans="1:13" x14ac:dyDescent="0.25">
      <c r="A8" t="s">
        <v>4</v>
      </c>
      <c r="C8" s="1">
        <v>9.5000000000000001E-2</v>
      </c>
      <c r="D8" s="2">
        <v>9.5000000000000001E-2</v>
      </c>
      <c r="E8" s="2">
        <v>0.1</v>
      </c>
      <c r="F8" s="2">
        <v>0.1</v>
      </c>
      <c r="G8" s="1">
        <v>0.11</v>
      </c>
      <c r="H8" s="1">
        <v>0.11</v>
      </c>
      <c r="I8" s="1">
        <v>0.115</v>
      </c>
      <c r="J8" s="2">
        <v>0.115</v>
      </c>
      <c r="K8" s="2">
        <v>0.12</v>
      </c>
      <c r="L8" s="2">
        <v>0.12</v>
      </c>
    </row>
    <row r="10" spans="1:13" x14ac:dyDescent="0.25">
      <c r="A10" t="s">
        <v>5</v>
      </c>
      <c r="C10">
        <f>(B1*(1+$B$2))</f>
        <v>1100.3999999999999</v>
      </c>
      <c r="D10">
        <f>(C10*(1+$B$2))</f>
        <v>1320.4799999999998</v>
      </c>
      <c r="E10">
        <f t="shared" ref="E10:L10" si="0">(D10*(1+$B$2))</f>
        <v>1584.5759999999998</v>
      </c>
      <c r="F10">
        <f t="shared" si="0"/>
        <v>1901.4911999999997</v>
      </c>
      <c r="G10">
        <f t="shared" si="0"/>
        <v>2281.7894399999996</v>
      </c>
      <c r="H10">
        <f t="shared" si="0"/>
        <v>2738.1473279999996</v>
      </c>
      <c r="I10">
        <f t="shared" si="0"/>
        <v>3285.7767935999996</v>
      </c>
      <c r="J10">
        <f t="shared" si="0"/>
        <v>3942.9321523199992</v>
      </c>
      <c r="K10">
        <f t="shared" si="0"/>
        <v>4731.5185827839987</v>
      </c>
      <c r="L10">
        <f t="shared" si="0"/>
        <v>5677.8222993407981</v>
      </c>
    </row>
    <row r="11" spans="1:13" x14ac:dyDescent="0.25">
      <c r="A11" t="s">
        <v>8</v>
      </c>
      <c r="C11">
        <f>(C10*C8)</f>
        <v>104.53799999999998</v>
      </c>
      <c r="D11">
        <f t="shared" ref="D11:L11" si="1">(D10*D8)</f>
        <v>125.44559999999998</v>
      </c>
      <c r="E11">
        <f t="shared" si="1"/>
        <v>158.45759999999999</v>
      </c>
      <c r="F11">
        <f t="shared" si="1"/>
        <v>190.14911999999998</v>
      </c>
      <c r="G11">
        <f t="shared" si="1"/>
        <v>250.99683839999994</v>
      </c>
      <c r="H11">
        <f t="shared" si="1"/>
        <v>301.19620607999997</v>
      </c>
      <c r="I11">
        <f t="shared" si="1"/>
        <v>377.86433126399999</v>
      </c>
      <c r="J11">
        <f t="shared" si="1"/>
        <v>453.43719751679993</v>
      </c>
      <c r="K11">
        <f t="shared" si="1"/>
        <v>567.78222993407985</v>
      </c>
      <c r="L11">
        <f t="shared" si="1"/>
        <v>681.33867592089575</v>
      </c>
    </row>
    <row r="12" spans="1:13" x14ac:dyDescent="0.25">
      <c r="A12" t="s">
        <v>9</v>
      </c>
      <c r="C12">
        <f>(C11*$B$3)</f>
        <v>83.630399999999995</v>
      </c>
      <c r="D12">
        <f t="shared" ref="D12:L12" si="2">(D11*$B$3)</f>
        <v>100.35647999999999</v>
      </c>
      <c r="E12">
        <f t="shared" si="2"/>
        <v>126.76607999999999</v>
      </c>
      <c r="F12">
        <f t="shared" si="2"/>
        <v>152.11929599999999</v>
      </c>
      <c r="G12">
        <f t="shared" si="2"/>
        <v>200.79747071999998</v>
      </c>
      <c r="H12">
        <f t="shared" si="2"/>
        <v>240.95696486399999</v>
      </c>
      <c r="I12">
        <f t="shared" si="2"/>
        <v>302.29146501119999</v>
      </c>
      <c r="J12">
        <f t="shared" si="2"/>
        <v>362.74975801343999</v>
      </c>
      <c r="K12">
        <f t="shared" si="2"/>
        <v>454.22578394726389</v>
      </c>
      <c r="L12">
        <f t="shared" si="2"/>
        <v>545.07094073671658</v>
      </c>
    </row>
    <row r="13" spans="1:13" x14ac:dyDescent="0.25">
      <c r="A13" t="s">
        <v>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f>(L12/(B5-B4))</f>
        <v>6056.3437859635178</v>
      </c>
    </row>
    <row r="15" spans="1:13" x14ac:dyDescent="0.25">
      <c r="A15" t="s">
        <v>11</v>
      </c>
      <c r="B15" s="3">
        <f>NPV(B5,C12:L12)</f>
        <v>1200.138377132047</v>
      </c>
    </row>
    <row r="16" spans="1:13" x14ac:dyDescent="0.25">
      <c r="A16" t="s">
        <v>12</v>
      </c>
      <c r="B16" s="3">
        <f>NPV(B5,C13:M13)</f>
        <v>1741.0541166719845</v>
      </c>
    </row>
    <row r="18" spans="1:2" x14ac:dyDescent="0.25">
      <c r="A18" t="s">
        <v>13</v>
      </c>
      <c r="B18" s="3">
        <f>SUM(B15:B16)</f>
        <v>2941.1924938040315</v>
      </c>
    </row>
    <row r="20" spans="1:2" x14ac:dyDescent="0.25">
      <c r="A20" t="s">
        <v>14</v>
      </c>
      <c r="B20">
        <v>2500</v>
      </c>
    </row>
    <row r="22" spans="1:2" x14ac:dyDescent="0.25">
      <c r="A22" t="s">
        <v>15</v>
      </c>
      <c r="B22">
        <v>31000</v>
      </c>
    </row>
    <row r="24" spans="1:2" x14ac:dyDescent="0.25">
      <c r="B24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5" workbookViewId="0">
      <selection activeCell="C3" sqref="C3"/>
    </sheetView>
  </sheetViews>
  <sheetFormatPr defaultRowHeight="15" x14ac:dyDescent="0.25"/>
  <cols>
    <col min="1" max="1" width="27.7109375" bestFit="1" customWidth="1"/>
    <col min="2" max="2" width="11.42578125" bestFit="1" customWidth="1"/>
  </cols>
  <sheetData>
    <row r="1" spans="1:13" x14ac:dyDescent="0.25">
      <c r="A1" t="s">
        <v>6</v>
      </c>
      <c r="B1">
        <v>1900</v>
      </c>
    </row>
    <row r="2" spans="1:13" x14ac:dyDescent="0.25">
      <c r="A2" t="s">
        <v>0</v>
      </c>
      <c r="B2" s="1">
        <v>0.2</v>
      </c>
    </row>
    <row r="3" spans="1:13" x14ac:dyDescent="0.25">
      <c r="A3" t="s">
        <v>7</v>
      </c>
      <c r="B3" s="1">
        <v>0.8</v>
      </c>
    </row>
    <row r="4" spans="1:13" x14ac:dyDescent="0.25">
      <c r="A4" t="s">
        <v>1</v>
      </c>
      <c r="B4" s="1">
        <v>0.03</v>
      </c>
    </row>
    <row r="5" spans="1:13" x14ac:dyDescent="0.25">
      <c r="A5" t="s">
        <v>2</v>
      </c>
      <c r="B5" s="1">
        <v>0.12</v>
      </c>
    </row>
    <row r="7" spans="1:13" x14ac:dyDescent="0.25">
      <c r="A7" t="s">
        <v>3</v>
      </c>
      <c r="C7">
        <v>2007</v>
      </c>
      <c r="D7">
        <v>2008</v>
      </c>
      <c r="E7">
        <v>2009</v>
      </c>
      <c r="F7">
        <v>2010</v>
      </c>
      <c r="G7">
        <v>2011</v>
      </c>
      <c r="H7">
        <v>2012</v>
      </c>
      <c r="I7">
        <v>2013</v>
      </c>
      <c r="J7">
        <v>2014</v>
      </c>
      <c r="K7">
        <v>2015</v>
      </c>
      <c r="L7">
        <v>2016</v>
      </c>
    </row>
    <row r="8" spans="1:13" x14ac:dyDescent="0.25">
      <c r="A8" t="s">
        <v>4</v>
      </c>
      <c r="C8" s="1">
        <v>0.115</v>
      </c>
      <c r="D8" s="2">
        <v>0.115</v>
      </c>
      <c r="E8" s="2">
        <v>0.12</v>
      </c>
      <c r="F8" s="2">
        <v>0.12</v>
      </c>
      <c r="G8" s="1">
        <v>0.13</v>
      </c>
      <c r="H8" s="1">
        <v>0.13</v>
      </c>
      <c r="I8" s="1">
        <v>0.13</v>
      </c>
      <c r="J8" s="2">
        <v>0.14000000000000001</v>
      </c>
      <c r="K8" s="2">
        <v>0.14000000000000001</v>
      </c>
      <c r="L8" s="2">
        <v>0.14000000000000001</v>
      </c>
    </row>
    <row r="10" spans="1:13" x14ac:dyDescent="0.25">
      <c r="A10" t="s">
        <v>5</v>
      </c>
      <c r="C10">
        <f>(B1*(1+$B$2))</f>
        <v>2280</v>
      </c>
      <c r="D10">
        <f>(C10*(1+$B$2))</f>
        <v>2736</v>
      </c>
      <c r="E10">
        <f t="shared" ref="E10:L10" si="0">(D10*(1+$B$2))</f>
        <v>3283.2</v>
      </c>
      <c r="F10">
        <f t="shared" si="0"/>
        <v>3939.8399999999997</v>
      </c>
      <c r="G10">
        <f t="shared" si="0"/>
        <v>4727.8079999999991</v>
      </c>
      <c r="H10">
        <f t="shared" si="0"/>
        <v>5673.3695999999991</v>
      </c>
      <c r="I10">
        <f t="shared" si="0"/>
        <v>6808.0435199999984</v>
      </c>
      <c r="J10">
        <f t="shared" si="0"/>
        <v>8169.6522239999977</v>
      </c>
      <c r="K10">
        <f t="shared" si="0"/>
        <v>9803.5826687999961</v>
      </c>
      <c r="L10">
        <f t="shared" si="0"/>
        <v>11764.299202559994</v>
      </c>
    </row>
    <row r="11" spans="1:13" x14ac:dyDescent="0.25">
      <c r="A11" t="s">
        <v>8</v>
      </c>
      <c r="C11">
        <f>(C10*C8)</f>
        <v>262.2</v>
      </c>
      <c r="D11">
        <f t="shared" ref="D11:L11" si="1">(D10*D8)</f>
        <v>314.64</v>
      </c>
      <c r="E11">
        <f t="shared" si="1"/>
        <v>393.98399999999998</v>
      </c>
      <c r="F11">
        <f t="shared" si="1"/>
        <v>472.78079999999994</v>
      </c>
      <c r="G11">
        <f t="shared" si="1"/>
        <v>614.61503999999991</v>
      </c>
      <c r="H11">
        <f t="shared" si="1"/>
        <v>737.53804799999989</v>
      </c>
      <c r="I11">
        <f t="shared" si="1"/>
        <v>885.0456575999998</v>
      </c>
      <c r="J11">
        <f t="shared" si="1"/>
        <v>1143.7513113599998</v>
      </c>
      <c r="K11">
        <f t="shared" si="1"/>
        <v>1372.5015736319997</v>
      </c>
      <c r="L11">
        <f t="shared" si="1"/>
        <v>1647.0018883583994</v>
      </c>
    </row>
    <row r="12" spans="1:13" x14ac:dyDescent="0.25">
      <c r="A12" t="s">
        <v>9</v>
      </c>
      <c r="C12">
        <f>(C11*$B$3)</f>
        <v>209.76</v>
      </c>
      <c r="D12">
        <f t="shared" ref="D12:L12" si="2">(D11*$B$3)</f>
        <v>251.71199999999999</v>
      </c>
      <c r="E12">
        <f t="shared" si="2"/>
        <v>315.18720000000002</v>
      </c>
      <c r="F12">
        <f t="shared" si="2"/>
        <v>378.22463999999997</v>
      </c>
      <c r="G12">
        <f t="shared" si="2"/>
        <v>491.69203199999993</v>
      </c>
      <c r="H12">
        <f t="shared" si="2"/>
        <v>590.03043839999998</v>
      </c>
      <c r="I12">
        <f t="shared" si="2"/>
        <v>708.03652607999993</v>
      </c>
      <c r="J12">
        <f t="shared" si="2"/>
        <v>915.00104908799995</v>
      </c>
      <c r="K12">
        <f t="shared" si="2"/>
        <v>1098.0012589055998</v>
      </c>
      <c r="L12">
        <f t="shared" si="2"/>
        <v>1317.6015106867196</v>
      </c>
    </row>
    <row r="13" spans="1:13" x14ac:dyDescent="0.25">
      <c r="A13" t="s">
        <v>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f>(L12/(B5-B4))</f>
        <v>14640.016785407995</v>
      </c>
    </row>
    <row r="15" spans="1:13" x14ac:dyDescent="0.25">
      <c r="A15" t="s">
        <v>11</v>
      </c>
      <c r="B15" s="3">
        <f>NPV(B5,C12:L12)</f>
        <v>2940.6046742172634</v>
      </c>
    </row>
    <row r="16" spans="1:13" x14ac:dyDescent="0.25">
      <c r="A16" t="s">
        <v>12</v>
      </c>
      <c r="B16" s="3">
        <f>NPV(B5,C13:M13)</f>
        <v>4208.6549894106493</v>
      </c>
    </row>
    <row r="18" spans="1:2" x14ac:dyDescent="0.25">
      <c r="A18" t="s">
        <v>13</v>
      </c>
      <c r="B18" s="3">
        <f>SUM(B15:B16)</f>
        <v>7149.2596636279122</v>
      </c>
    </row>
    <row r="20" spans="1:2" x14ac:dyDescent="0.25">
      <c r="A20" t="s">
        <v>14</v>
      </c>
      <c r="B20">
        <v>6792</v>
      </c>
    </row>
    <row r="22" spans="1:2" x14ac:dyDescent="0.25">
      <c r="A22" t="s">
        <v>15</v>
      </c>
      <c r="B22">
        <v>44000</v>
      </c>
    </row>
    <row r="24" spans="1:2" x14ac:dyDescent="0.25">
      <c r="A24" t="s">
        <v>19</v>
      </c>
      <c r="B24" t="s">
        <v>18</v>
      </c>
    </row>
    <row r="26" spans="1:2" x14ac:dyDescent="0.25">
      <c r="A26" t="s">
        <v>20</v>
      </c>
      <c r="B26" s="1">
        <v>0.16</v>
      </c>
    </row>
    <row r="27" spans="1:2" x14ac:dyDescent="0.25">
      <c r="A27" t="s">
        <v>21</v>
      </c>
      <c r="B27" s="2">
        <v>0.19500000000000001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5" workbookViewId="0">
      <selection activeCell="E26" sqref="E26"/>
    </sheetView>
  </sheetViews>
  <sheetFormatPr defaultRowHeight="15" x14ac:dyDescent="0.25"/>
  <cols>
    <col min="1" max="1" width="27.7109375" bestFit="1" customWidth="1"/>
    <col min="2" max="2" width="9.85546875" bestFit="1" customWidth="1"/>
  </cols>
  <sheetData>
    <row r="1" spans="1:13" x14ac:dyDescent="0.25">
      <c r="A1" t="s">
        <v>6</v>
      </c>
      <c r="B1">
        <v>301</v>
      </c>
    </row>
    <row r="2" spans="1:13" x14ac:dyDescent="0.25">
      <c r="A2" t="s">
        <v>0</v>
      </c>
      <c r="B2" s="1">
        <v>0.25</v>
      </c>
    </row>
    <row r="3" spans="1:13" x14ac:dyDescent="0.25">
      <c r="A3" t="s">
        <v>7</v>
      </c>
      <c r="B3" s="1">
        <v>0.8</v>
      </c>
    </row>
    <row r="4" spans="1:13" x14ac:dyDescent="0.25">
      <c r="A4" t="s">
        <v>1</v>
      </c>
      <c r="B4" s="1">
        <v>0.03</v>
      </c>
    </row>
    <row r="5" spans="1:13" x14ac:dyDescent="0.25">
      <c r="A5" t="s">
        <v>2</v>
      </c>
      <c r="B5" s="1">
        <v>0.12</v>
      </c>
    </row>
    <row r="7" spans="1:13" x14ac:dyDescent="0.25">
      <c r="A7" t="s">
        <v>3</v>
      </c>
      <c r="C7">
        <v>2007</v>
      </c>
      <c r="D7">
        <v>2008</v>
      </c>
      <c r="E7">
        <v>2009</v>
      </c>
      <c r="F7">
        <v>2010</v>
      </c>
      <c r="G7">
        <v>2011</v>
      </c>
      <c r="H7">
        <v>2012</v>
      </c>
      <c r="I7">
        <v>2013</v>
      </c>
      <c r="J7">
        <v>2014</v>
      </c>
      <c r="K7">
        <v>2015</v>
      </c>
      <c r="L7">
        <v>2016</v>
      </c>
    </row>
    <row r="8" spans="1:13" x14ac:dyDescent="0.25">
      <c r="A8" t="s">
        <v>4</v>
      </c>
      <c r="C8" s="1">
        <v>0.15</v>
      </c>
      <c r="D8" s="2">
        <v>0.15</v>
      </c>
      <c r="E8" s="2">
        <v>0.16</v>
      </c>
      <c r="F8" s="2">
        <v>0.16</v>
      </c>
      <c r="G8" s="1">
        <v>0.17</v>
      </c>
      <c r="H8" s="1">
        <v>0.17</v>
      </c>
      <c r="I8" s="1">
        <v>0.18</v>
      </c>
      <c r="J8" s="2">
        <v>0.18</v>
      </c>
      <c r="K8" s="2">
        <v>0.19</v>
      </c>
      <c r="L8" s="2">
        <v>0.19</v>
      </c>
    </row>
    <row r="10" spans="1:13" x14ac:dyDescent="0.25">
      <c r="A10" t="s">
        <v>5</v>
      </c>
      <c r="C10">
        <f>(B1*(1+$B$2))</f>
        <v>376.25</v>
      </c>
      <c r="D10">
        <f>(C10*(1+$B$2))</f>
        <v>470.3125</v>
      </c>
      <c r="E10">
        <f t="shared" ref="E10:L10" si="0">(D10*(1+$B$2))</f>
        <v>587.890625</v>
      </c>
      <c r="F10">
        <f t="shared" si="0"/>
        <v>734.86328125</v>
      </c>
      <c r="G10">
        <f t="shared" si="0"/>
        <v>918.5791015625</v>
      </c>
      <c r="H10">
        <f t="shared" si="0"/>
        <v>1148.223876953125</v>
      </c>
      <c r="I10">
        <f t="shared" si="0"/>
        <v>1435.2798461914062</v>
      </c>
      <c r="J10">
        <f t="shared" si="0"/>
        <v>1794.0998077392578</v>
      </c>
      <c r="K10">
        <f t="shared" si="0"/>
        <v>2242.6247596740723</v>
      </c>
      <c r="L10">
        <f t="shared" si="0"/>
        <v>2803.2809495925903</v>
      </c>
    </row>
    <row r="11" spans="1:13" x14ac:dyDescent="0.25">
      <c r="A11" t="s">
        <v>8</v>
      </c>
      <c r="C11">
        <f>(C10*C8)</f>
        <v>56.4375</v>
      </c>
      <c r="D11">
        <f t="shared" ref="D11:L11" si="1">(D10*D8)</f>
        <v>70.546875</v>
      </c>
      <c r="E11">
        <f t="shared" si="1"/>
        <v>94.0625</v>
      </c>
      <c r="F11">
        <f t="shared" si="1"/>
        <v>117.578125</v>
      </c>
      <c r="G11">
        <f t="shared" si="1"/>
        <v>156.158447265625</v>
      </c>
      <c r="H11">
        <f t="shared" si="1"/>
        <v>195.19805908203125</v>
      </c>
      <c r="I11">
        <f t="shared" si="1"/>
        <v>258.35037231445312</v>
      </c>
      <c r="J11">
        <f t="shared" si="1"/>
        <v>322.93796539306641</v>
      </c>
      <c r="K11">
        <f t="shared" si="1"/>
        <v>426.09870433807373</v>
      </c>
      <c r="L11">
        <f t="shared" si="1"/>
        <v>532.62338042259216</v>
      </c>
    </row>
    <row r="12" spans="1:13" x14ac:dyDescent="0.25">
      <c r="A12" t="s">
        <v>9</v>
      </c>
      <c r="C12">
        <f>(C11*$B$3)</f>
        <v>45.150000000000006</v>
      </c>
      <c r="D12">
        <f t="shared" ref="D12:L12" si="2">(D11*$B$3)</f>
        <v>56.4375</v>
      </c>
      <c r="E12">
        <f t="shared" si="2"/>
        <v>75.25</v>
      </c>
      <c r="F12">
        <f t="shared" si="2"/>
        <v>94.0625</v>
      </c>
      <c r="G12">
        <f t="shared" si="2"/>
        <v>124.9267578125</v>
      </c>
      <c r="H12">
        <f t="shared" si="2"/>
        <v>156.158447265625</v>
      </c>
      <c r="I12">
        <f t="shared" si="2"/>
        <v>206.6802978515625</v>
      </c>
      <c r="J12">
        <f t="shared" si="2"/>
        <v>258.35037231445312</v>
      </c>
      <c r="K12">
        <f t="shared" si="2"/>
        <v>340.87896347045898</v>
      </c>
      <c r="L12">
        <f t="shared" si="2"/>
        <v>426.09870433807373</v>
      </c>
    </row>
    <row r="13" spans="1:13" x14ac:dyDescent="0.25">
      <c r="A13" t="s">
        <v>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f>(L12/(B5-B4))</f>
        <v>4734.4300482008193</v>
      </c>
    </row>
    <row r="15" spans="1:13" x14ac:dyDescent="0.25">
      <c r="A15" t="s">
        <v>11</v>
      </c>
      <c r="B15" s="3">
        <f>NPV(B5,C12:L12)</f>
        <v>806.59734231674975</v>
      </c>
    </row>
    <row r="16" spans="1:13" x14ac:dyDescent="0.25">
      <c r="A16" t="s">
        <v>12</v>
      </c>
      <c r="B16" s="3">
        <f>NPV(B5,C13:M13)</f>
        <v>1361.035505385234</v>
      </c>
    </row>
    <row r="18" spans="1:2" x14ac:dyDescent="0.25">
      <c r="A18" t="s">
        <v>13</v>
      </c>
      <c r="B18" s="3">
        <f>SUM(B15:B16)</f>
        <v>2167.6328477019838</v>
      </c>
    </row>
    <row r="20" spans="1:2" x14ac:dyDescent="0.25">
      <c r="A20" t="s">
        <v>14</v>
      </c>
      <c r="B20">
        <v>1223</v>
      </c>
    </row>
    <row r="22" spans="1:2" x14ac:dyDescent="0.25">
      <c r="A22" t="s">
        <v>15</v>
      </c>
      <c r="B22">
        <v>21700</v>
      </c>
    </row>
    <row r="24" spans="1:2" x14ac:dyDescent="0.25">
      <c r="A24" t="s">
        <v>23</v>
      </c>
      <c r="B24" t="s">
        <v>22</v>
      </c>
    </row>
    <row r="26" spans="1:2" x14ac:dyDescent="0.25">
      <c r="A26" t="s">
        <v>24</v>
      </c>
      <c r="B26" s="1">
        <v>0.24</v>
      </c>
    </row>
    <row r="27" spans="1:2" x14ac:dyDescent="0.25">
      <c r="A27" t="s">
        <v>25</v>
      </c>
      <c r="B27" s="1">
        <v>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Asian Paints</vt:lpstr>
      <vt:lpstr>Nestle</vt:lpstr>
      <vt:lpstr>Pidilite</vt:lpstr>
      <vt:lpstr>Dabur</vt:lpstr>
      <vt:lpstr>Emami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2017-06-15T14:53:02Z</dcterms:modified>
</cp:coreProperties>
</file>