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VC as on 04.12.2017" sheetId="5" r:id="rId1"/>
    <sheet name="Sheet2" sheetId="2" r:id="rId2"/>
    <sheet name="Sheet3" sheetId="3" r:id="rId3"/>
  </sheets>
  <definedNames>
    <definedName name="_xlnm.Print_Area" localSheetId="0">'VC as on 04.12.2017'!$A$1:$T$43</definedName>
  </definedNames>
  <calcPr calcId="125725"/>
</workbook>
</file>

<file path=xl/calcChain.xml><?xml version="1.0" encoding="utf-8"?>
<calcChain xmlns="http://schemas.openxmlformats.org/spreadsheetml/2006/main">
  <c r="L41" i="5"/>
  <c r="R6"/>
  <c r="R7"/>
  <c r="R8"/>
  <c r="R10"/>
  <c r="R11"/>
  <c r="R12"/>
  <c r="R13"/>
  <c r="R14"/>
  <c r="R15"/>
  <c r="R16"/>
  <c r="R18"/>
  <c r="R19"/>
  <c r="R20"/>
  <c r="R21"/>
  <c r="R23"/>
  <c r="R24"/>
  <c r="R25"/>
  <c r="R26"/>
  <c r="R27"/>
  <c r="R28"/>
  <c r="R29"/>
  <c r="R30"/>
  <c r="R31"/>
  <c r="R32"/>
  <c r="R33"/>
  <c r="R34"/>
  <c r="R35"/>
  <c r="R36"/>
  <c r="R38"/>
  <c r="R39"/>
  <c r="R40"/>
  <c r="N6"/>
  <c r="N7"/>
  <c r="N8"/>
  <c r="N10"/>
  <c r="N11"/>
  <c r="N12"/>
  <c r="N13"/>
  <c r="N14"/>
  <c r="N15"/>
  <c r="N16"/>
  <c r="N18"/>
  <c r="N19"/>
  <c r="N20"/>
  <c r="N21"/>
  <c r="N23"/>
  <c r="N24"/>
  <c r="N25"/>
  <c r="N26"/>
  <c r="N27"/>
  <c r="N28"/>
  <c r="N29"/>
  <c r="N30"/>
  <c r="N31"/>
  <c r="N32"/>
  <c r="N33"/>
  <c r="N34"/>
  <c r="N35"/>
  <c r="N36"/>
  <c r="N38"/>
  <c r="N39"/>
  <c r="N40"/>
  <c r="R5"/>
  <c r="N5"/>
  <c r="I6" l="1"/>
  <c r="I7"/>
  <c r="I8"/>
  <c r="I10"/>
  <c r="I11"/>
  <c r="I12"/>
  <c r="I13"/>
  <c r="I14"/>
  <c r="I15"/>
  <c r="I16"/>
  <c r="I18"/>
  <c r="I19"/>
  <c r="I20"/>
  <c r="I21"/>
  <c r="I23"/>
  <c r="I24"/>
  <c r="I25"/>
  <c r="I26"/>
  <c r="I27"/>
  <c r="I28"/>
  <c r="I29"/>
  <c r="I30"/>
  <c r="I31"/>
  <c r="I32"/>
  <c r="I33"/>
  <c r="I34"/>
  <c r="I35"/>
  <c r="I36"/>
  <c r="I38"/>
  <c r="I39"/>
  <c r="I40"/>
  <c r="P30" l="1"/>
  <c r="T6"/>
  <c r="T7"/>
  <c r="T8"/>
  <c r="T10"/>
  <c r="T11"/>
  <c r="T12"/>
  <c r="T13"/>
  <c r="T14"/>
  <c r="T15"/>
  <c r="T16"/>
  <c r="T18"/>
  <c r="T19"/>
  <c r="T20"/>
  <c r="T21"/>
  <c r="T23"/>
  <c r="T24"/>
  <c r="T25"/>
  <c r="T26"/>
  <c r="T27"/>
  <c r="T28"/>
  <c r="T29"/>
  <c r="T30"/>
  <c r="T31"/>
  <c r="T32"/>
  <c r="T33"/>
  <c r="T34"/>
  <c r="T35"/>
  <c r="T36"/>
  <c r="T38"/>
  <c r="T39"/>
  <c r="T40"/>
  <c r="T5"/>
  <c r="S41"/>
  <c r="P6"/>
  <c r="P7"/>
  <c r="P8"/>
  <c r="P10"/>
  <c r="P11"/>
  <c r="P12"/>
  <c r="P13"/>
  <c r="P14"/>
  <c r="P15"/>
  <c r="P16"/>
  <c r="P18"/>
  <c r="P19"/>
  <c r="P20"/>
  <c r="P21"/>
  <c r="P23"/>
  <c r="P24"/>
  <c r="P25"/>
  <c r="P26"/>
  <c r="P27"/>
  <c r="P28"/>
  <c r="P29"/>
  <c r="P31"/>
  <c r="P32"/>
  <c r="P33"/>
  <c r="P34"/>
  <c r="P35"/>
  <c r="P36"/>
  <c r="P38"/>
  <c r="P39"/>
  <c r="P40"/>
  <c r="P5"/>
  <c r="O41"/>
  <c r="K6"/>
  <c r="K7"/>
  <c r="K8"/>
  <c r="K10"/>
  <c r="K11"/>
  <c r="K12"/>
  <c r="K13"/>
  <c r="K14"/>
  <c r="K15"/>
  <c r="K16"/>
  <c r="K18"/>
  <c r="K19"/>
  <c r="K20"/>
  <c r="K21"/>
  <c r="K23"/>
  <c r="K24"/>
  <c r="K25"/>
  <c r="K26"/>
  <c r="K27"/>
  <c r="K28"/>
  <c r="K29"/>
  <c r="K30"/>
  <c r="K31"/>
  <c r="K32"/>
  <c r="K33"/>
  <c r="K34"/>
  <c r="K35"/>
  <c r="K36"/>
  <c r="K38"/>
  <c r="K39"/>
  <c r="K40"/>
  <c r="K5"/>
  <c r="J41"/>
  <c r="G6"/>
  <c r="G7"/>
  <c r="G8"/>
  <c r="G10"/>
  <c r="G11"/>
  <c r="G12"/>
  <c r="G13"/>
  <c r="G14"/>
  <c r="G15"/>
  <c r="G16"/>
  <c r="G18"/>
  <c r="G19"/>
  <c r="G20"/>
  <c r="G21"/>
  <c r="G23"/>
  <c r="G24"/>
  <c r="G25"/>
  <c r="G26"/>
  <c r="G27"/>
  <c r="G28"/>
  <c r="G29"/>
  <c r="G30"/>
  <c r="G31"/>
  <c r="G32"/>
  <c r="G33"/>
  <c r="G34"/>
  <c r="G35"/>
  <c r="G36"/>
  <c r="G38"/>
  <c r="G39"/>
  <c r="G40"/>
  <c r="G5"/>
  <c r="F41"/>
  <c r="M41"/>
  <c r="T41" l="1"/>
  <c r="P41"/>
  <c r="K41"/>
  <c r="G41"/>
  <c r="Q41"/>
  <c r="D41" l="1"/>
  <c r="E6"/>
  <c r="E7"/>
  <c r="E8"/>
  <c r="E10"/>
  <c r="E11"/>
  <c r="E12"/>
  <c r="E13"/>
  <c r="E14"/>
  <c r="E15"/>
  <c r="E16"/>
  <c r="E18"/>
  <c r="E19"/>
  <c r="E20"/>
  <c r="E21"/>
  <c r="E23"/>
  <c r="E24"/>
  <c r="E25"/>
  <c r="E26"/>
  <c r="E27"/>
  <c r="E28"/>
  <c r="E29"/>
  <c r="E30"/>
  <c r="E31"/>
  <c r="E32"/>
  <c r="E33"/>
  <c r="E34"/>
  <c r="E35"/>
  <c r="E36"/>
  <c r="E38"/>
  <c r="E39"/>
  <c r="E40"/>
  <c r="E5"/>
  <c r="H41" l="1"/>
  <c r="I41" s="1"/>
  <c r="C41"/>
  <c r="E41" s="1"/>
  <c r="I5"/>
  <c r="R41" l="1"/>
  <c r="N41"/>
</calcChain>
</file>

<file path=xl/sharedStrings.xml><?xml version="1.0" encoding="utf-8"?>
<sst xmlns="http://schemas.openxmlformats.org/spreadsheetml/2006/main" count="65" uniqueCount="58">
  <si>
    <t>Sl.No.</t>
  </si>
  <si>
    <t>Total</t>
  </si>
  <si>
    <t>Kerala</t>
  </si>
  <si>
    <t>Telangana</t>
  </si>
  <si>
    <t>Maharashtra</t>
  </si>
  <si>
    <t>Chhattisgarh</t>
  </si>
  <si>
    <t>Goa</t>
  </si>
  <si>
    <t>Haryana</t>
  </si>
  <si>
    <t>Punjab</t>
  </si>
  <si>
    <t>Uttarakhand</t>
  </si>
  <si>
    <t>Himachal Pradesh</t>
  </si>
  <si>
    <t>J &amp; K</t>
  </si>
  <si>
    <t>Bihar</t>
  </si>
  <si>
    <t>Jharkhand</t>
  </si>
  <si>
    <t>Odisha</t>
  </si>
  <si>
    <t>Arunachal Pradesh</t>
  </si>
  <si>
    <t>Assam</t>
  </si>
  <si>
    <t>Manipur</t>
  </si>
  <si>
    <t>Meghalaya</t>
  </si>
  <si>
    <t>Mizoram</t>
  </si>
  <si>
    <t>Nagaland</t>
  </si>
  <si>
    <t>Sikkim</t>
  </si>
  <si>
    <t>Andaman &amp; Nicobar</t>
  </si>
  <si>
    <t>Dadar Nagar &amp; Haveli</t>
  </si>
  <si>
    <t>Puducherry</t>
  </si>
  <si>
    <t xml:space="preserve"> </t>
  </si>
  <si>
    <t>Group - I</t>
  </si>
  <si>
    <t>Group - II</t>
  </si>
  <si>
    <t>Group - III</t>
  </si>
  <si>
    <t>Group - IV</t>
  </si>
  <si>
    <t>Union Territories</t>
  </si>
  <si>
    <t>*  As per change targets by States</t>
  </si>
  <si>
    <t xml:space="preserve">No. of Samples Collected (Cycle-I)  </t>
  </si>
  <si>
    <t>Percent Progress of Soil Samples Collected (Cycle-I)</t>
  </si>
  <si>
    <t>No. of Samples Tested (Cycle-I)</t>
  </si>
  <si>
    <t>Percent Progress of Soil Samples Tested (Cycle-I)</t>
  </si>
  <si>
    <t>No. of SHCs Printed (Cycle-I)</t>
  </si>
  <si>
    <t>Percent Progress of SHCs Printed (Cycle-I)</t>
  </si>
  <si>
    <t>No. of SHCs Distributed (Cycle-I)</t>
  </si>
  <si>
    <t>Percent Progress of SHCs Distributed (Cycle-I)</t>
  </si>
  <si>
    <t>Last week</t>
  </si>
  <si>
    <t>No. of Samples Collected during last week</t>
  </si>
  <si>
    <t>No. of Samples Tested during last week</t>
  </si>
  <si>
    <t>No. of SHCs Printed during last week</t>
  </si>
  <si>
    <t>No. of SHCs Distributed during last week</t>
  </si>
  <si>
    <r>
      <rPr>
        <b/>
        <u/>
        <sz val="16"/>
        <color theme="1"/>
        <rFont val="Arial Black"/>
        <family val="2"/>
      </rPr>
      <t>Cumulative Target</t>
    </r>
    <r>
      <rPr>
        <b/>
        <sz val="16"/>
        <color theme="1"/>
        <rFont val="Arial Black"/>
        <family val="2"/>
      </rPr>
      <t xml:space="preserve"> for Soil Samples Collection &amp; Testing  during Cycle-I (2015-16 &amp; 2016-17)</t>
    </r>
  </si>
  <si>
    <r>
      <rPr>
        <b/>
        <u/>
        <sz val="16"/>
        <color theme="1"/>
        <rFont val="Arial Black"/>
        <family val="2"/>
      </rPr>
      <t xml:space="preserve">Cumulative Target </t>
    </r>
    <r>
      <rPr>
        <b/>
        <sz val="16"/>
        <color theme="1"/>
        <rFont val="Arial Black"/>
        <family val="2"/>
      </rPr>
      <t>for Printing &amp; Distribution of  SHCs for Cycle-I (2015-16 &amp; 2016-17)</t>
    </r>
  </si>
  <si>
    <t>States</t>
  </si>
  <si>
    <t>Uttar Pradesh *</t>
  </si>
  <si>
    <t>Madhya Pradesh *</t>
  </si>
  <si>
    <t>Rajasthan *</t>
  </si>
  <si>
    <t>Karnataka *</t>
  </si>
  <si>
    <t>Gujarat *</t>
  </si>
  <si>
    <t>West Bengal *</t>
  </si>
  <si>
    <t>Tamil Nadu *</t>
  </si>
  <si>
    <t>Tripura *</t>
  </si>
  <si>
    <t>Andhra Pradesh</t>
  </si>
  <si>
    <t>State-wise Status of Soil Health Card Scheme Cycle-I as on 04.12.2017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</si>
</sst>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b/>
      <sz val="16"/>
      <color theme="1"/>
      <name val="Arial Black"/>
      <family val="2"/>
    </font>
    <font>
      <sz val="14"/>
      <color theme="1"/>
      <name val="Calibri"/>
      <family val="2"/>
      <scheme val="minor"/>
    </font>
    <font>
      <sz val="36"/>
      <color theme="1"/>
      <name val="Arial Black"/>
      <family val="2"/>
    </font>
    <font>
      <sz val="18"/>
      <color theme="1"/>
      <name val="Arial Black"/>
      <family val="2"/>
    </font>
    <font>
      <b/>
      <sz val="18"/>
      <color theme="1"/>
      <name val="Arial Black"/>
      <family val="2"/>
    </font>
    <font>
      <sz val="18"/>
      <color theme="1"/>
      <name val="Calibri"/>
      <family val="2"/>
      <scheme val="minor"/>
    </font>
    <font>
      <sz val="20"/>
      <color theme="1"/>
      <name val="Arial Black"/>
      <family val="2"/>
    </font>
    <font>
      <b/>
      <sz val="20"/>
      <color theme="1"/>
      <name val="Arial Black"/>
      <family val="2"/>
    </font>
    <font>
      <sz val="20"/>
      <color theme="1"/>
      <name val="Calibri"/>
      <family val="2"/>
      <scheme val="minor"/>
    </font>
    <font>
      <b/>
      <u/>
      <sz val="16"/>
      <color theme="1"/>
      <name val="Arial Black"/>
      <family val="2"/>
    </font>
    <font>
      <sz val="19"/>
      <color theme="1"/>
      <name val="Arial Black"/>
      <family val="2"/>
    </font>
    <font>
      <sz val="19"/>
      <color rgb="FF006600"/>
      <name val="Arial Black"/>
      <family val="2"/>
    </font>
    <font>
      <sz val="19"/>
      <name val="Arial Black"/>
      <family val="2"/>
    </font>
    <font>
      <b/>
      <sz val="19"/>
      <color theme="1"/>
      <name val="Arial Black"/>
      <family val="2"/>
    </font>
    <font>
      <b/>
      <sz val="19"/>
      <name val="Arial Black"/>
      <family val="2"/>
    </font>
    <font>
      <b/>
      <sz val="19"/>
      <color rgb="FF0070C0"/>
      <name val="Arial Black"/>
      <family val="2"/>
    </font>
    <font>
      <sz val="16"/>
      <color theme="1"/>
      <name val="Arial Black"/>
      <family val="2"/>
    </font>
    <font>
      <b/>
      <sz val="19"/>
      <color rgb="FF006600"/>
      <name val="Arial Black"/>
      <family val="2"/>
    </font>
    <font>
      <b/>
      <sz val="19"/>
      <color rgb="FFFF0000"/>
      <name val="Arial Black"/>
      <family val="2"/>
    </font>
    <font>
      <sz val="16"/>
      <name val="Arial Black"/>
      <family val="2"/>
    </font>
    <font>
      <b/>
      <sz val="16"/>
      <name val="Arial Black"/>
      <family val="2"/>
    </font>
    <font>
      <sz val="15"/>
      <color rgb="FFFF0000"/>
      <name val="Arial Black"/>
      <family val="2"/>
    </font>
    <font>
      <b/>
      <sz val="15"/>
      <color rgb="FFFF0000"/>
      <name val="Arial Black"/>
      <family val="2"/>
    </font>
    <font>
      <b/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ill="1"/>
    <xf numFmtId="0" fontId="2" fillId="0" borderId="0" xfId="0" applyFont="1"/>
    <xf numFmtId="0" fontId="6" fillId="0" borderId="0" xfId="0" applyFont="1"/>
    <xf numFmtId="0" fontId="7" fillId="0" borderId="1" xfId="0" applyFont="1" applyFill="1" applyBorder="1" applyAlignment="1">
      <alignment horizontal="left" vertical="center"/>
    </xf>
    <xf numFmtId="0" fontId="9" fillId="0" borderId="0" xfId="0" applyFont="1"/>
    <xf numFmtId="0" fontId="11" fillId="0" borderId="1" xfId="0" applyFont="1" applyFill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2" fontId="12" fillId="0" borderId="1" xfId="0" applyNumberFormat="1" applyFont="1" applyBorder="1" applyAlignment="1">
      <alignment horizontal="right" vertical="center"/>
    </xf>
    <xf numFmtId="1" fontId="13" fillId="0" borderId="1" xfId="0" applyNumberFormat="1" applyFont="1" applyBorder="1" applyAlignment="1">
      <alignment horizontal="right" vertical="center"/>
    </xf>
    <xf numFmtId="0" fontId="14" fillId="0" borderId="1" xfId="0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/>
    </xf>
    <xf numFmtId="1" fontId="15" fillId="0" borderId="1" xfId="0" applyNumberFormat="1" applyFont="1" applyBorder="1" applyAlignment="1">
      <alignment horizontal="right" vertical="center"/>
    </xf>
    <xf numFmtId="2" fontId="16" fillId="0" borderId="1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9" fillId="0" borderId="0" xfId="0" applyNumberFormat="1" applyFont="1"/>
    <xf numFmtId="0" fontId="14" fillId="0" borderId="1" xfId="0" applyFont="1" applyFill="1" applyBorder="1" applyAlignment="1">
      <alignment horizontal="right" vertical="center"/>
    </xf>
    <xf numFmtId="2" fontId="18" fillId="0" borderId="1" xfId="0" applyNumberFormat="1" applyFont="1" applyFill="1" applyBorder="1" applyAlignment="1">
      <alignment horizontal="right" vertical="center" wrapText="1"/>
    </xf>
    <xf numFmtId="2" fontId="16" fillId="0" borderId="1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right" vertical="center" wrapText="1"/>
    </xf>
    <xf numFmtId="2" fontId="19" fillId="0" borderId="1" xfId="0" applyNumberFormat="1" applyFont="1" applyFill="1" applyBorder="1" applyAlignment="1">
      <alignment horizontal="right" vertical="center" wrapText="1"/>
    </xf>
    <xf numFmtId="2" fontId="19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vertical="center"/>
    </xf>
    <xf numFmtId="2" fontId="18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vertical="center" wrapText="1"/>
    </xf>
    <xf numFmtId="1" fontId="14" fillId="0" borderId="1" xfId="0" applyNumberFormat="1" applyFont="1" applyFill="1" applyBorder="1" applyAlignment="1">
      <alignment horizontal="right" vertical="center" wrapText="1"/>
    </xf>
    <xf numFmtId="1" fontId="14" fillId="0" borderId="1" xfId="0" applyNumberFormat="1" applyFont="1" applyBorder="1" applyAlignment="1">
      <alignment horizontal="right" vertical="center"/>
    </xf>
    <xf numFmtId="2" fontId="18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/>
    <xf numFmtId="0" fontId="15" fillId="0" borderId="1" xfId="0" applyFont="1" applyFill="1" applyBorder="1" applyAlignment="1">
      <alignment horizontal="right" vertical="center"/>
    </xf>
    <xf numFmtId="1" fontId="15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24" fillId="0" borderId="0" xfId="0" applyFont="1"/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1" fontId="20" fillId="0" borderId="2" xfId="0" applyNumberFormat="1" applyFont="1" applyBorder="1" applyAlignment="1">
      <alignment horizontal="center" vertical="center" wrapText="1"/>
    </xf>
    <xf numFmtId="1" fontId="20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6600"/>
      <color rgb="FF336600"/>
      <color rgb="FF0080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7"/>
  <sheetViews>
    <sheetView tabSelected="1" zoomScale="60" zoomScaleNormal="60" workbookViewId="0">
      <selection activeCell="C4" sqref="C4"/>
    </sheetView>
  </sheetViews>
  <sheetFormatPr defaultRowHeight="26.25"/>
  <cols>
    <col min="1" max="1" width="8" style="3" customWidth="1"/>
    <col min="2" max="2" width="41" style="5" customWidth="1"/>
    <col min="3" max="3" width="25" customWidth="1"/>
    <col min="4" max="4" width="20.85546875" customWidth="1"/>
    <col min="5" max="5" width="18" customWidth="1"/>
    <col min="6" max="6" width="21.28515625" hidden="1" customWidth="1"/>
    <col min="7" max="7" width="18.140625" customWidth="1"/>
    <col min="8" max="8" width="21.140625" customWidth="1"/>
    <col min="9" max="9" width="18" customWidth="1"/>
    <col min="10" max="10" width="18.85546875" hidden="1" customWidth="1"/>
    <col min="11" max="11" width="16.5703125" customWidth="1"/>
    <col min="12" max="12" width="23.28515625" customWidth="1"/>
    <col min="13" max="13" width="23.42578125" customWidth="1"/>
    <col min="14" max="14" width="17.7109375" customWidth="1"/>
    <col min="15" max="15" width="24.5703125" hidden="1" customWidth="1"/>
    <col min="16" max="16" width="19.5703125" customWidth="1"/>
    <col min="17" max="17" width="21.85546875" customWidth="1"/>
    <col min="18" max="18" width="21.5703125" customWidth="1"/>
    <col min="19" max="19" width="22.85546875" hidden="1" customWidth="1"/>
    <col min="20" max="20" width="21.28515625" customWidth="1"/>
  </cols>
  <sheetData>
    <row r="1" spans="1:22" ht="54" customHeight="1">
      <c r="A1" s="56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2" s="2" customFormat="1" ht="70.5" customHeight="1">
      <c r="A2" s="46" t="s">
        <v>0</v>
      </c>
      <c r="B2" s="45" t="s">
        <v>47</v>
      </c>
      <c r="C2" s="61" t="s">
        <v>45</v>
      </c>
      <c r="D2" s="62" t="s">
        <v>32</v>
      </c>
      <c r="E2" s="41" t="s">
        <v>33</v>
      </c>
      <c r="F2" s="57" t="s">
        <v>40</v>
      </c>
      <c r="G2" s="59" t="s">
        <v>41</v>
      </c>
      <c r="H2" s="43" t="s">
        <v>34</v>
      </c>
      <c r="I2" s="44" t="s">
        <v>35</v>
      </c>
      <c r="J2" s="57" t="s">
        <v>40</v>
      </c>
      <c r="K2" s="59" t="s">
        <v>42</v>
      </c>
      <c r="L2" s="61" t="s">
        <v>46</v>
      </c>
      <c r="M2" s="46" t="s">
        <v>36</v>
      </c>
      <c r="N2" s="61" t="s">
        <v>37</v>
      </c>
      <c r="O2" s="54" t="s">
        <v>40</v>
      </c>
      <c r="P2" s="51" t="s">
        <v>43</v>
      </c>
      <c r="Q2" s="46" t="s">
        <v>38</v>
      </c>
      <c r="R2" s="61" t="s">
        <v>39</v>
      </c>
      <c r="S2" s="54" t="s">
        <v>40</v>
      </c>
      <c r="T2" s="52" t="s">
        <v>44</v>
      </c>
    </row>
    <row r="3" spans="1:22" s="2" customFormat="1" ht="141.75" customHeight="1">
      <c r="A3" s="47"/>
      <c r="B3" s="45"/>
      <c r="C3" s="61"/>
      <c r="D3" s="63"/>
      <c r="E3" s="42"/>
      <c r="F3" s="58"/>
      <c r="G3" s="60"/>
      <c r="H3" s="43"/>
      <c r="I3" s="44"/>
      <c r="J3" s="58"/>
      <c r="K3" s="60"/>
      <c r="L3" s="61"/>
      <c r="M3" s="47"/>
      <c r="N3" s="61"/>
      <c r="O3" s="55"/>
      <c r="P3" s="51"/>
      <c r="Q3" s="47"/>
      <c r="R3" s="61"/>
      <c r="S3" s="55"/>
      <c r="T3" s="53"/>
    </row>
    <row r="4" spans="1:22" s="2" customFormat="1" ht="38.25" customHeight="1">
      <c r="A4" s="49" t="s">
        <v>26</v>
      </c>
      <c r="B4" s="50"/>
      <c r="C4" s="15"/>
      <c r="D4" s="17"/>
      <c r="E4" s="16"/>
      <c r="F4" s="16"/>
      <c r="G4" s="16"/>
      <c r="H4" s="15"/>
      <c r="I4" s="16"/>
      <c r="J4" s="16"/>
      <c r="K4" s="16"/>
      <c r="L4" s="15"/>
      <c r="M4" s="15"/>
      <c r="N4" s="15"/>
      <c r="O4" s="31"/>
      <c r="P4" s="31"/>
      <c r="Q4" s="15"/>
      <c r="R4" s="31"/>
      <c r="S4" s="31"/>
      <c r="T4" s="33"/>
    </row>
    <row r="5" spans="1:22" s="1" customFormat="1" ht="60" customHeight="1">
      <c r="A5" s="36">
        <v>1</v>
      </c>
      <c r="B5" s="4" t="s">
        <v>48</v>
      </c>
      <c r="C5" s="19">
        <v>4770399</v>
      </c>
      <c r="D5" s="10">
        <v>4770399</v>
      </c>
      <c r="E5" s="20">
        <f>D5/C5*100</f>
        <v>100</v>
      </c>
      <c r="F5" s="22">
        <v>4770399</v>
      </c>
      <c r="G5" s="32">
        <f>D5-F5</f>
        <v>0</v>
      </c>
      <c r="H5" s="10">
        <v>4770399</v>
      </c>
      <c r="I5" s="20">
        <f>H5/C5*100</f>
        <v>100</v>
      </c>
      <c r="J5" s="22">
        <v>4770399</v>
      </c>
      <c r="K5" s="32">
        <f>H5-J5</f>
        <v>0</v>
      </c>
      <c r="L5" s="19">
        <v>23325459</v>
      </c>
      <c r="M5" s="10">
        <v>14500000</v>
      </c>
      <c r="N5" s="21">
        <f>M5/L5*100</f>
        <v>62.163835661283237</v>
      </c>
      <c r="O5" s="22">
        <v>12099669</v>
      </c>
      <c r="P5" s="32">
        <f>M5-O5</f>
        <v>2400331</v>
      </c>
      <c r="Q5" s="10">
        <v>14500000</v>
      </c>
      <c r="R5" s="13">
        <f>Q5/L5*100</f>
        <v>62.163835661283237</v>
      </c>
      <c r="S5" s="34">
        <v>12099669</v>
      </c>
      <c r="T5" s="19">
        <f>Q5-S5</f>
        <v>2400331</v>
      </c>
      <c r="U5" s="2"/>
      <c r="V5" s="2"/>
    </row>
    <row r="6" spans="1:22" s="1" customFormat="1" ht="60" customHeight="1">
      <c r="A6" s="37">
        <v>2</v>
      </c>
      <c r="B6" s="38" t="s">
        <v>4</v>
      </c>
      <c r="C6" s="25">
        <v>2347121</v>
      </c>
      <c r="D6" s="10">
        <v>2347121</v>
      </c>
      <c r="E6" s="20">
        <f>D6/C6*100</f>
        <v>100</v>
      </c>
      <c r="F6" s="22">
        <v>2347121</v>
      </c>
      <c r="G6" s="32">
        <f>D6-F6</f>
        <v>0</v>
      </c>
      <c r="H6" s="10">
        <v>2347121</v>
      </c>
      <c r="I6" s="20">
        <f>H6/C6*100</f>
        <v>100</v>
      </c>
      <c r="J6" s="22">
        <v>2347121</v>
      </c>
      <c r="K6" s="32">
        <f t="shared" ref="K6:K40" si="0">H6-J6</f>
        <v>0</v>
      </c>
      <c r="L6" s="19">
        <v>12977232</v>
      </c>
      <c r="M6" s="10">
        <v>12977232</v>
      </c>
      <c r="N6" s="20">
        <f t="shared" ref="N6:N40" si="1">M6/L6*100</f>
        <v>100</v>
      </c>
      <c r="O6" s="22">
        <v>12977232</v>
      </c>
      <c r="P6" s="32">
        <f t="shared" ref="P6:P40" si="2">M6-O6</f>
        <v>0</v>
      </c>
      <c r="Q6" s="10">
        <v>12977232</v>
      </c>
      <c r="R6" s="26">
        <f t="shared" ref="R6:R40" si="3">Q6/L6*100</f>
        <v>100</v>
      </c>
      <c r="S6" s="34">
        <v>12977232</v>
      </c>
      <c r="T6" s="19">
        <f t="shared" ref="T6:T40" si="4">Q6-S6</f>
        <v>0</v>
      </c>
      <c r="U6" s="14"/>
    </row>
    <row r="7" spans="1:22" s="1" customFormat="1" ht="60" customHeight="1">
      <c r="A7" s="36">
        <v>3</v>
      </c>
      <c r="B7" s="38" t="s">
        <v>49</v>
      </c>
      <c r="C7" s="25">
        <v>2313977</v>
      </c>
      <c r="D7" s="10">
        <v>2313977</v>
      </c>
      <c r="E7" s="20">
        <f>D7/C7*100</f>
        <v>100</v>
      </c>
      <c r="F7" s="22">
        <v>2313977</v>
      </c>
      <c r="G7" s="32">
        <f>D7-F7</f>
        <v>0</v>
      </c>
      <c r="H7" s="10">
        <v>2313977</v>
      </c>
      <c r="I7" s="20">
        <f>H7/C7*100</f>
        <v>100</v>
      </c>
      <c r="J7" s="22">
        <v>2313977</v>
      </c>
      <c r="K7" s="32">
        <f t="shared" si="0"/>
        <v>0</v>
      </c>
      <c r="L7" s="19">
        <v>8872377</v>
      </c>
      <c r="M7" s="10">
        <v>8872377</v>
      </c>
      <c r="N7" s="20">
        <f t="shared" si="1"/>
        <v>100</v>
      </c>
      <c r="O7" s="22">
        <v>8872377</v>
      </c>
      <c r="P7" s="32">
        <f t="shared" si="2"/>
        <v>0</v>
      </c>
      <c r="Q7" s="10">
        <v>8872377</v>
      </c>
      <c r="R7" s="26">
        <f t="shared" si="3"/>
        <v>100</v>
      </c>
      <c r="S7" s="34">
        <v>8872377</v>
      </c>
      <c r="T7" s="19">
        <f t="shared" si="4"/>
        <v>0</v>
      </c>
    </row>
    <row r="8" spans="1:22" s="1" customFormat="1" ht="60" customHeight="1">
      <c r="A8" s="36">
        <v>4</v>
      </c>
      <c r="B8" s="38" t="s">
        <v>50</v>
      </c>
      <c r="C8" s="25">
        <v>2308013</v>
      </c>
      <c r="D8" s="10">
        <v>2308013</v>
      </c>
      <c r="E8" s="20">
        <f>D8/C8*100</f>
        <v>100</v>
      </c>
      <c r="F8" s="22">
        <v>2308013</v>
      </c>
      <c r="G8" s="32">
        <f>D8-F8</f>
        <v>0</v>
      </c>
      <c r="H8" s="10">
        <v>2308013</v>
      </c>
      <c r="I8" s="20">
        <f>H8/C8*100</f>
        <v>100</v>
      </c>
      <c r="J8" s="22">
        <v>2308013</v>
      </c>
      <c r="K8" s="32">
        <f t="shared" si="0"/>
        <v>0</v>
      </c>
      <c r="L8" s="19">
        <v>6886000</v>
      </c>
      <c r="M8" s="10">
        <v>6886000</v>
      </c>
      <c r="N8" s="20">
        <f t="shared" si="1"/>
        <v>100</v>
      </c>
      <c r="O8" s="22">
        <v>6886000</v>
      </c>
      <c r="P8" s="32">
        <f t="shared" si="2"/>
        <v>0</v>
      </c>
      <c r="Q8" s="10">
        <v>6886000</v>
      </c>
      <c r="R8" s="26">
        <f t="shared" si="3"/>
        <v>100</v>
      </c>
      <c r="S8" s="34">
        <v>6886000</v>
      </c>
      <c r="T8" s="19">
        <f t="shared" si="4"/>
        <v>0</v>
      </c>
    </row>
    <row r="9" spans="1:22" s="1" customFormat="1" ht="39.75" customHeight="1">
      <c r="A9" s="49" t="s">
        <v>27</v>
      </c>
      <c r="B9" s="50"/>
      <c r="C9" s="25"/>
      <c r="D9" s="10"/>
      <c r="E9" s="20"/>
      <c r="F9" s="22"/>
      <c r="G9" s="32"/>
      <c r="H9" s="10"/>
      <c r="I9" s="20"/>
      <c r="J9" s="22"/>
      <c r="K9" s="32"/>
      <c r="L9" s="19"/>
      <c r="M9" s="10"/>
      <c r="N9" s="20"/>
      <c r="O9" s="22"/>
      <c r="P9" s="32"/>
      <c r="Q9" s="10"/>
      <c r="R9" s="26"/>
      <c r="S9" s="34"/>
      <c r="T9" s="19"/>
    </row>
    <row r="10" spans="1:22" s="1" customFormat="1" ht="60" customHeight="1">
      <c r="A10" s="36">
        <v>1</v>
      </c>
      <c r="B10" s="38" t="s">
        <v>51</v>
      </c>
      <c r="C10" s="19">
        <v>1665765</v>
      </c>
      <c r="D10" s="10">
        <v>1665765</v>
      </c>
      <c r="E10" s="20">
        <f t="shared" ref="E10:E16" si="5">D10/C10*100</f>
        <v>100</v>
      </c>
      <c r="F10" s="22">
        <v>1665765</v>
      </c>
      <c r="G10" s="32">
        <f t="shared" ref="G10:G16" si="6">D10-F10</f>
        <v>0</v>
      </c>
      <c r="H10" s="10">
        <v>1665765</v>
      </c>
      <c r="I10" s="20">
        <f t="shared" ref="I10:I16" si="7">H10/C10*100</f>
        <v>100</v>
      </c>
      <c r="J10" s="22">
        <v>1665765</v>
      </c>
      <c r="K10" s="32">
        <f t="shared" si="0"/>
        <v>0</v>
      </c>
      <c r="L10" s="10">
        <v>7832189</v>
      </c>
      <c r="M10" s="10">
        <v>7832204</v>
      </c>
      <c r="N10" s="20">
        <f t="shared" si="1"/>
        <v>100.00019151733954</v>
      </c>
      <c r="O10" s="22">
        <v>7832204</v>
      </c>
      <c r="P10" s="32">
        <f t="shared" si="2"/>
        <v>0</v>
      </c>
      <c r="Q10" s="10">
        <v>7832204</v>
      </c>
      <c r="R10" s="26">
        <f t="shared" si="3"/>
        <v>100.00019151733954</v>
      </c>
      <c r="S10" s="34">
        <v>7832204</v>
      </c>
      <c r="T10" s="19">
        <f t="shared" si="4"/>
        <v>0</v>
      </c>
    </row>
    <row r="11" spans="1:22" s="1" customFormat="1" ht="60" customHeight="1">
      <c r="A11" s="37">
        <v>2</v>
      </c>
      <c r="B11" s="38" t="s">
        <v>52</v>
      </c>
      <c r="C11" s="25">
        <v>1589236</v>
      </c>
      <c r="D11" s="10">
        <v>1589236</v>
      </c>
      <c r="E11" s="20">
        <f t="shared" si="5"/>
        <v>100</v>
      </c>
      <c r="F11" s="22">
        <v>1589236</v>
      </c>
      <c r="G11" s="32">
        <f t="shared" si="6"/>
        <v>0</v>
      </c>
      <c r="H11" s="10">
        <v>1589236</v>
      </c>
      <c r="I11" s="20">
        <f t="shared" si="7"/>
        <v>100</v>
      </c>
      <c r="J11" s="22">
        <v>1589236</v>
      </c>
      <c r="K11" s="32">
        <f t="shared" si="0"/>
        <v>0</v>
      </c>
      <c r="L11" s="19">
        <v>5108923</v>
      </c>
      <c r="M11" s="10">
        <v>4911539</v>
      </c>
      <c r="N11" s="20">
        <f t="shared" si="1"/>
        <v>96.136485126121499</v>
      </c>
      <c r="O11" s="22">
        <v>4911539</v>
      </c>
      <c r="P11" s="32">
        <f t="shared" si="2"/>
        <v>0</v>
      </c>
      <c r="Q11" s="10">
        <v>4911539</v>
      </c>
      <c r="R11" s="26">
        <f t="shared" si="3"/>
        <v>96.136485126121499</v>
      </c>
      <c r="S11" s="34">
        <v>4911539</v>
      </c>
      <c r="T11" s="19">
        <f t="shared" si="4"/>
        <v>0</v>
      </c>
    </row>
    <row r="12" spans="1:22" s="1" customFormat="1" ht="60" customHeight="1">
      <c r="A12" s="37">
        <v>3</v>
      </c>
      <c r="B12" s="38" t="s">
        <v>56</v>
      </c>
      <c r="C12" s="10">
        <v>1348382</v>
      </c>
      <c r="D12" s="10">
        <v>1348382</v>
      </c>
      <c r="E12" s="20">
        <f t="shared" si="5"/>
        <v>100</v>
      </c>
      <c r="F12" s="22">
        <v>1348382</v>
      </c>
      <c r="G12" s="32">
        <f t="shared" si="6"/>
        <v>0</v>
      </c>
      <c r="H12" s="10">
        <v>1348382</v>
      </c>
      <c r="I12" s="20">
        <f t="shared" si="7"/>
        <v>100</v>
      </c>
      <c r="J12" s="22">
        <v>1348382</v>
      </c>
      <c r="K12" s="32">
        <f t="shared" si="0"/>
        <v>0</v>
      </c>
      <c r="L12" s="10">
        <v>7455204</v>
      </c>
      <c r="M12" s="10">
        <v>7455204</v>
      </c>
      <c r="N12" s="20">
        <f t="shared" si="1"/>
        <v>100</v>
      </c>
      <c r="O12" s="22">
        <v>7455204</v>
      </c>
      <c r="P12" s="32">
        <f t="shared" si="2"/>
        <v>0</v>
      </c>
      <c r="Q12" s="10">
        <v>7455204</v>
      </c>
      <c r="R12" s="26">
        <f t="shared" si="3"/>
        <v>100</v>
      </c>
      <c r="S12" s="34">
        <v>7455204</v>
      </c>
      <c r="T12" s="19">
        <f t="shared" si="4"/>
        <v>0</v>
      </c>
    </row>
    <row r="13" spans="1:22" s="1" customFormat="1" ht="60" customHeight="1">
      <c r="A13" s="36">
        <v>4</v>
      </c>
      <c r="B13" s="4" t="s">
        <v>12</v>
      </c>
      <c r="C13" s="19">
        <v>1308778</v>
      </c>
      <c r="D13" s="10">
        <v>1308778</v>
      </c>
      <c r="E13" s="20">
        <f t="shared" si="5"/>
        <v>100</v>
      </c>
      <c r="F13" s="22">
        <v>1308778</v>
      </c>
      <c r="G13" s="32">
        <f t="shared" si="6"/>
        <v>0</v>
      </c>
      <c r="H13" s="10">
        <v>1085479</v>
      </c>
      <c r="I13" s="20">
        <f t="shared" si="7"/>
        <v>82.938359293936799</v>
      </c>
      <c r="J13" s="22">
        <v>1085479</v>
      </c>
      <c r="K13" s="32">
        <f t="shared" si="0"/>
        <v>0</v>
      </c>
      <c r="L13" s="19">
        <v>7236233</v>
      </c>
      <c r="M13" s="10">
        <v>5335000</v>
      </c>
      <c r="N13" s="20">
        <f t="shared" si="1"/>
        <v>73.726205333631469</v>
      </c>
      <c r="O13" s="22">
        <v>4802386</v>
      </c>
      <c r="P13" s="32">
        <f t="shared" si="2"/>
        <v>532614</v>
      </c>
      <c r="Q13" s="10">
        <v>5335000</v>
      </c>
      <c r="R13" s="26">
        <f t="shared" si="3"/>
        <v>73.726205333631469</v>
      </c>
      <c r="S13" s="34">
        <v>4802386</v>
      </c>
      <c r="T13" s="19">
        <f t="shared" si="4"/>
        <v>532614</v>
      </c>
    </row>
    <row r="14" spans="1:22" s="1" customFormat="1" ht="60" customHeight="1">
      <c r="A14" s="37">
        <v>5</v>
      </c>
      <c r="B14" s="4" t="s">
        <v>53</v>
      </c>
      <c r="C14" s="19">
        <v>1300349</v>
      </c>
      <c r="D14" s="10">
        <v>1300349</v>
      </c>
      <c r="E14" s="20">
        <f t="shared" si="5"/>
        <v>100</v>
      </c>
      <c r="F14" s="22">
        <v>1300349</v>
      </c>
      <c r="G14" s="32">
        <f t="shared" si="6"/>
        <v>0</v>
      </c>
      <c r="H14" s="10">
        <v>1300349</v>
      </c>
      <c r="I14" s="20">
        <f t="shared" si="7"/>
        <v>100</v>
      </c>
      <c r="J14" s="22">
        <v>1300349</v>
      </c>
      <c r="K14" s="32">
        <f t="shared" si="0"/>
        <v>0</v>
      </c>
      <c r="L14" s="19">
        <v>5040510</v>
      </c>
      <c r="M14" s="10">
        <v>4139000</v>
      </c>
      <c r="N14" s="20">
        <f t="shared" si="1"/>
        <v>82.114706646748047</v>
      </c>
      <c r="O14" s="22">
        <v>4136000</v>
      </c>
      <c r="P14" s="32">
        <f t="shared" si="2"/>
        <v>3000</v>
      </c>
      <c r="Q14" s="10">
        <v>4139000</v>
      </c>
      <c r="R14" s="26">
        <f t="shared" si="3"/>
        <v>82.114706646748047</v>
      </c>
      <c r="S14" s="34">
        <v>4136000</v>
      </c>
      <c r="T14" s="19">
        <f t="shared" si="4"/>
        <v>3000</v>
      </c>
    </row>
    <row r="15" spans="1:22" s="1" customFormat="1" ht="60" customHeight="1">
      <c r="A15" s="36">
        <v>6</v>
      </c>
      <c r="B15" s="4" t="s">
        <v>54</v>
      </c>
      <c r="C15" s="19">
        <v>1274536</v>
      </c>
      <c r="D15" s="10">
        <v>1274536</v>
      </c>
      <c r="E15" s="20">
        <f t="shared" si="5"/>
        <v>100</v>
      </c>
      <c r="F15" s="22">
        <v>1274536</v>
      </c>
      <c r="G15" s="32">
        <f t="shared" si="6"/>
        <v>0</v>
      </c>
      <c r="H15" s="10">
        <v>1274536</v>
      </c>
      <c r="I15" s="20">
        <f t="shared" si="7"/>
        <v>100</v>
      </c>
      <c r="J15" s="22">
        <v>1274536</v>
      </c>
      <c r="K15" s="32">
        <f t="shared" si="0"/>
        <v>0</v>
      </c>
      <c r="L15" s="10">
        <v>7000000</v>
      </c>
      <c r="M15" s="10">
        <v>7000000</v>
      </c>
      <c r="N15" s="20">
        <f t="shared" si="1"/>
        <v>100</v>
      </c>
      <c r="O15" s="22">
        <v>7000000</v>
      </c>
      <c r="P15" s="32">
        <f t="shared" si="2"/>
        <v>0</v>
      </c>
      <c r="Q15" s="10">
        <v>7000000</v>
      </c>
      <c r="R15" s="26">
        <f t="shared" si="3"/>
        <v>100</v>
      </c>
      <c r="S15" s="34">
        <v>7000000</v>
      </c>
      <c r="T15" s="19">
        <f t="shared" si="4"/>
        <v>0</v>
      </c>
    </row>
    <row r="16" spans="1:22" s="1" customFormat="1" ht="60" customHeight="1">
      <c r="A16" s="37">
        <v>7</v>
      </c>
      <c r="B16" s="38" t="s">
        <v>3</v>
      </c>
      <c r="C16" s="19">
        <v>1034678</v>
      </c>
      <c r="D16" s="10">
        <v>1034678</v>
      </c>
      <c r="E16" s="20">
        <f t="shared" si="5"/>
        <v>100</v>
      </c>
      <c r="F16" s="22">
        <v>1034678</v>
      </c>
      <c r="G16" s="32">
        <f t="shared" si="6"/>
        <v>0</v>
      </c>
      <c r="H16" s="10">
        <v>1034678</v>
      </c>
      <c r="I16" s="20">
        <f t="shared" si="7"/>
        <v>100</v>
      </c>
      <c r="J16" s="22">
        <v>1034678</v>
      </c>
      <c r="K16" s="32">
        <f t="shared" si="0"/>
        <v>0</v>
      </c>
      <c r="L16" s="19">
        <v>5720737</v>
      </c>
      <c r="M16" s="10">
        <v>5720737</v>
      </c>
      <c r="N16" s="20">
        <f t="shared" si="1"/>
        <v>100</v>
      </c>
      <c r="O16" s="22">
        <v>5720737</v>
      </c>
      <c r="P16" s="32">
        <f t="shared" si="2"/>
        <v>0</v>
      </c>
      <c r="Q16" s="10">
        <v>5720737</v>
      </c>
      <c r="R16" s="26">
        <f t="shared" si="3"/>
        <v>100</v>
      </c>
      <c r="S16" s="34">
        <v>5720737</v>
      </c>
      <c r="T16" s="19">
        <f t="shared" si="4"/>
        <v>0</v>
      </c>
    </row>
    <row r="17" spans="1:20" s="1" customFormat="1" ht="44.25" customHeight="1">
      <c r="A17" s="49" t="s">
        <v>28</v>
      </c>
      <c r="B17" s="50"/>
      <c r="C17" s="25"/>
      <c r="D17" s="10"/>
      <c r="E17" s="20"/>
      <c r="F17" s="22"/>
      <c r="G17" s="32"/>
      <c r="H17" s="10"/>
      <c r="I17" s="20"/>
      <c r="J17" s="22"/>
      <c r="K17" s="32"/>
      <c r="L17" s="19"/>
      <c r="M17" s="10"/>
      <c r="N17" s="21"/>
      <c r="O17" s="22"/>
      <c r="P17" s="32"/>
      <c r="Q17" s="10"/>
      <c r="R17" s="13"/>
      <c r="S17" s="34"/>
      <c r="T17" s="19"/>
    </row>
    <row r="18" spans="1:20" s="1" customFormat="1" ht="60" customHeight="1">
      <c r="A18" s="37">
        <v>1</v>
      </c>
      <c r="B18" s="38" t="s">
        <v>8</v>
      </c>
      <c r="C18" s="19">
        <v>835526</v>
      </c>
      <c r="D18" s="10">
        <v>835526</v>
      </c>
      <c r="E18" s="20">
        <f>D18/C18*100</f>
        <v>100</v>
      </c>
      <c r="F18" s="22">
        <v>835526</v>
      </c>
      <c r="G18" s="32">
        <f>D18-F18</f>
        <v>0</v>
      </c>
      <c r="H18" s="10">
        <v>428620</v>
      </c>
      <c r="I18" s="21">
        <f>H18/C18*100</f>
        <v>51.299420963560685</v>
      </c>
      <c r="J18" s="22">
        <v>428620</v>
      </c>
      <c r="K18" s="32">
        <f t="shared" si="0"/>
        <v>0</v>
      </c>
      <c r="L18" s="19">
        <v>4619621</v>
      </c>
      <c r="M18" s="10">
        <v>876978</v>
      </c>
      <c r="N18" s="23">
        <f t="shared" si="1"/>
        <v>18.983765118393912</v>
      </c>
      <c r="O18" s="22">
        <v>876978</v>
      </c>
      <c r="P18" s="32">
        <f t="shared" si="2"/>
        <v>0</v>
      </c>
      <c r="Q18" s="10">
        <v>863995</v>
      </c>
      <c r="R18" s="24">
        <f t="shared" si="3"/>
        <v>18.702724747333168</v>
      </c>
      <c r="S18" s="34">
        <v>863995</v>
      </c>
      <c r="T18" s="19">
        <f t="shared" si="4"/>
        <v>0</v>
      </c>
    </row>
    <row r="19" spans="1:20" s="1" customFormat="1" ht="60" customHeight="1">
      <c r="A19" s="36">
        <v>2</v>
      </c>
      <c r="B19" s="4" t="s">
        <v>7</v>
      </c>
      <c r="C19" s="19">
        <v>788670</v>
      </c>
      <c r="D19" s="10">
        <v>788670</v>
      </c>
      <c r="E19" s="20">
        <f>D19/C19*100</f>
        <v>100</v>
      </c>
      <c r="F19" s="22">
        <v>788670</v>
      </c>
      <c r="G19" s="32">
        <f>D19-F19</f>
        <v>0</v>
      </c>
      <c r="H19" s="10">
        <v>788670</v>
      </c>
      <c r="I19" s="20">
        <f>H19/C19*100</f>
        <v>100</v>
      </c>
      <c r="J19" s="22">
        <v>788670</v>
      </c>
      <c r="K19" s="32">
        <f t="shared" si="0"/>
        <v>0</v>
      </c>
      <c r="L19" s="19">
        <v>4360555</v>
      </c>
      <c r="M19" s="10">
        <v>2892313</v>
      </c>
      <c r="N19" s="21">
        <f t="shared" si="1"/>
        <v>66.329010871322566</v>
      </c>
      <c r="O19" s="22">
        <v>2892313</v>
      </c>
      <c r="P19" s="32">
        <f t="shared" si="2"/>
        <v>0</v>
      </c>
      <c r="Q19" s="10">
        <v>2192356</v>
      </c>
      <c r="R19" s="13">
        <f t="shared" si="3"/>
        <v>50.276994556885533</v>
      </c>
      <c r="S19" s="34">
        <v>2192356</v>
      </c>
      <c r="T19" s="19">
        <f t="shared" si="4"/>
        <v>0</v>
      </c>
    </row>
    <row r="20" spans="1:20" s="1" customFormat="1" ht="60" customHeight="1">
      <c r="A20" s="37">
        <v>3</v>
      </c>
      <c r="B20" s="38" t="s">
        <v>5</v>
      </c>
      <c r="C20" s="25">
        <v>703691</v>
      </c>
      <c r="D20" s="10">
        <v>703691</v>
      </c>
      <c r="E20" s="20">
        <f>D20/C20*100</f>
        <v>100</v>
      </c>
      <c r="F20" s="22">
        <v>703691</v>
      </c>
      <c r="G20" s="32">
        <f>D20-F20</f>
        <v>0</v>
      </c>
      <c r="H20" s="10">
        <v>703691</v>
      </c>
      <c r="I20" s="20">
        <f>H20/C20*100</f>
        <v>100</v>
      </c>
      <c r="J20" s="22">
        <v>703691</v>
      </c>
      <c r="K20" s="32">
        <f t="shared" si="0"/>
        <v>0</v>
      </c>
      <c r="L20" s="19">
        <v>3890709</v>
      </c>
      <c r="M20" s="10">
        <v>3890709</v>
      </c>
      <c r="N20" s="20">
        <f t="shared" si="1"/>
        <v>100</v>
      </c>
      <c r="O20" s="22">
        <v>3890709</v>
      </c>
      <c r="P20" s="32">
        <f t="shared" si="2"/>
        <v>0</v>
      </c>
      <c r="Q20" s="10">
        <v>3890709</v>
      </c>
      <c r="R20" s="26">
        <f t="shared" si="3"/>
        <v>100</v>
      </c>
      <c r="S20" s="34">
        <v>3890709</v>
      </c>
      <c r="T20" s="19">
        <f t="shared" si="4"/>
        <v>0</v>
      </c>
    </row>
    <row r="21" spans="1:20" s="1" customFormat="1" ht="60" customHeight="1">
      <c r="A21" s="36">
        <v>4</v>
      </c>
      <c r="B21" s="4" t="s">
        <v>14</v>
      </c>
      <c r="C21" s="19">
        <v>668635</v>
      </c>
      <c r="D21" s="10">
        <v>668635</v>
      </c>
      <c r="E21" s="20">
        <f>D21/C21*100</f>
        <v>100</v>
      </c>
      <c r="F21" s="22">
        <v>668635</v>
      </c>
      <c r="G21" s="32">
        <f>D21-F21</f>
        <v>0</v>
      </c>
      <c r="H21" s="10">
        <v>668635</v>
      </c>
      <c r="I21" s="20">
        <f>H21/C21*100</f>
        <v>100</v>
      </c>
      <c r="J21" s="22">
        <v>668635</v>
      </c>
      <c r="K21" s="32">
        <f t="shared" si="0"/>
        <v>0</v>
      </c>
      <c r="L21" s="19">
        <v>3696881</v>
      </c>
      <c r="M21" s="10">
        <v>3216286</v>
      </c>
      <c r="N21" s="20">
        <f t="shared" si="1"/>
        <v>86.999987286580222</v>
      </c>
      <c r="O21" s="22">
        <v>3216286</v>
      </c>
      <c r="P21" s="32">
        <f t="shared" si="2"/>
        <v>0</v>
      </c>
      <c r="Q21" s="28">
        <v>2402973</v>
      </c>
      <c r="R21" s="13">
        <f t="shared" si="3"/>
        <v>65.00000946744025</v>
      </c>
      <c r="S21" s="35">
        <v>2402973</v>
      </c>
      <c r="T21" s="19">
        <f t="shared" si="4"/>
        <v>0</v>
      </c>
    </row>
    <row r="22" spans="1:20" s="1" customFormat="1" ht="41.25" customHeight="1">
      <c r="A22" s="49" t="s">
        <v>29</v>
      </c>
      <c r="B22" s="50"/>
      <c r="C22" s="25"/>
      <c r="D22" s="10"/>
      <c r="E22" s="20"/>
      <c r="F22" s="22"/>
      <c r="G22" s="32"/>
      <c r="H22" s="10"/>
      <c r="I22" s="20"/>
      <c r="J22" s="22"/>
      <c r="K22" s="32"/>
      <c r="L22" s="19" t="s">
        <v>25</v>
      </c>
      <c r="M22" s="28"/>
      <c r="N22" s="20"/>
      <c r="O22" s="32"/>
      <c r="P22" s="32"/>
      <c r="Q22" s="28"/>
      <c r="R22" s="13"/>
      <c r="S22" s="35"/>
      <c r="T22" s="19"/>
    </row>
    <row r="23" spans="1:20" s="1" customFormat="1" ht="60" customHeight="1">
      <c r="A23" s="37">
        <v>1</v>
      </c>
      <c r="B23" s="38" t="s">
        <v>2</v>
      </c>
      <c r="C23" s="19">
        <v>127585</v>
      </c>
      <c r="D23" s="10">
        <v>127585</v>
      </c>
      <c r="E23" s="20">
        <f t="shared" ref="E23:E36" si="8">D23/C23*100</f>
        <v>100</v>
      </c>
      <c r="F23" s="22">
        <v>127585</v>
      </c>
      <c r="G23" s="32">
        <f t="shared" ref="G23:G36" si="9">D23-F23</f>
        <v>0</v>
      </c>
      <c r="H23" s="10">
        <v>127585</v>
      </c>
      <c r="I23" s="20">
        <f t="shared" ref="I23:I36" si="10">H23/C23*100</f>
        <v>100</v>
      </c>
      <c r="J23" s="22">
        <v>127585</v>
      </c>
      <c r="K23" s="32">
        <f t="shared" si="0"/>
        <v>0</v>
      </c>
      <c r="L23" s="10">
        <v>705420</v>
      </c>
      <c r="M23" s="10">
        <v>705420</v>
      </c>
      <c r="N23" s="20">
        <f t="shared" si="1"/>
        <v>100</v>
      </c>
      <c r="O23" s="22">
        <v>705420</v>
      </c>
      <c r="P23" s="32">
        <f t="shared" si="2"/>
        <v>0</v>
      </c>
      <c r="Q23" s="10">
        <v>705420</v>
      </c>
      <c r="R23" s="26">
        <f t="shared" si="3"/>
        <v>100</v>
      </c>
      <c r="S23" s="34">
        <v>705420</v>
      </c>
      <c r="T23" s="19">
        <f t="shared" si="4"/>
        <v>0</v>
      </c>
    </row>
    <row r="24" spans="1:20" s="1" customFormat="1" ht="60" customHeight="1">
      <c r="A24" s="36">
        <v>2</v>
      </c>
      <c r="B24" s="4" t="s">
        <v>6</v>
      </c>
      <c r="C24" s="25">
        <v>25000</v>
      </c>
      <c r="D24" s="10">
        <v>25000</v>
      </c>
      <c r="E24" s="20">
        <f t="shared" si="8"/>
        <v>100</v>
      </c>
      <c r="F24" s="22">
        <v>25000</v>
      </c>
      <c r="G24" s="32">
        <f t="shared" si="9"/>
        <v>0</v>
      </c>
      <c r="H24" s="10">
        <v>25000</v>
      </c>
      <c r="I24" s="20">
        <f t="shared" si="10"/>
        <v>100</v>
      </c>
      <c r="J24" s="22">
        <v>25000</v>
      </c>
      <c r="K24" s="32">
        <f t="shared" si="0"/>
        <v>0</v>
      </c>
      <c r="L24" s="19">
        <v>25000</v>
      </c>
      <c r="M24" s="10">
        <v>20372</v>
      </c>
      <c r="N24" s="20">
        <f t="shared" si="1"/>
        <v>81.488</v>
      </c>
      <c r="O24" s="22">
        <v>20372</v>
      </c>
      <c r="P24" s="32">
        <f t="shared" si="2"/>
        <v>0</v>
      </c>
      <c r="Q24" s="10">
        <v>20372</v>
      </c>
      <c r="R24" s="26">
        <f t="shared" si="3"/>
        <v>81.488</v>
      </c>
      <c r="S24" s="34">
        <v>20372</v>
      </c>
      <c r="T24" s="19">
        <f t="shared" si="4"/>
        <v>0</v>
      </c>
    </row>
    <row r="25" spans="1:20" s="1" customFormat="1" ht="60" customHeight="1">
      <c r="A25" s="37">
        <v>3</v>
      </c>
      <c r="B25" s="4" t="s">
        <v>9</v>
      </c>
      <c r="C25" s="19">
        <v>135738</v>
      </c>
      <c r="D25" s="10">
        <v>135738</v>
      </c>
      <c r="E25" s="20">
        <f t="shared" si="8"/>
        <v>100</v>
      </c>
      <c r="F25" s="22">
        <v>135738</v>
      </c>
      <c r="G25" s="32">
        <f t="shared" si="9"/>
        <v>0</v>
      </c>
      <c r="H25" s="10">
        <v>135738</v>
      </c>
      <c r="I25" s="20">
        <f t="shared" si="10"/>
        <v>100</v>
      </c>
      <c r="J25" s="22">
        <v>135738</v>
      </c>
      <c r="K25" s="32">
        <f t="shared" si="0"/>
        <v>0</v>
      </c>
      <c r="L25" s="19">
        <v>750494</v>
      </c>
      <c r="M25" s="10">
        <v>750494</v>
      </c>
      <c r="N25" s="20">
        <f t="shared" si="1"/>
        <v>100</v>
      </c>
      <c r="O25" s="22">
        <v>750494</v>
      </c>
      <c r="P25" s="32">
        <f t="shared" si="2"/>
        <v>0</v>
      </c>
      <c r="Q25" s="10">
        <v>750494</v>
      </c>
      <c r="R25" s="26">
        <f t="shared" si="3"/>
        <v>100</v>
      </c>
      <c r="S25" s="34">
        <v>750494</v>
      </c>
      <c r="T25" s="19">
        <f t="shared" si="4"/>
        <v>0</v>
      </c>
    </row>
    <row r="26" spans="1:20" s="1" customFormat="1" ht="60" customHeight="1">
      <c r="A26" s="37">
        <v>4</v>
      </c>
      <c r="B26" s="4" t="s">
        <v>10</v>
      </c>
      <c r="C26" s="19">
        <v>69635</v>
      </c>
      <c r="D26" s="10">
        <v>69635</v>
      </c>
      <c r="E26" s="20">
        <f t="shared" si="8"/>
        <v>100</v>
      </c>
      <c r="F26" s="22">
        <v>69635</v>
      </c>
      <c r="G26" s="32">
        <f t="shared" si="9"/>
        <v>0</v>
      </c>
      <c r="H26" s="10">
        <v>69635</v>
      </c>
      <c r="I26" s="20">
        <f t="shared" si="10"/>
        <v>100</v>
      </c>
      <c r="J26" s="22">
        <v>69635</v>
      </c>
      <c r="K26" s="32">
        <f t="shared" si="0"/>
        <v>0</v>
      </c>
      <c r="L26" s="19">
        <v>385011</v>
      </c>
      <c r="M26" s="10">
        <v>385011</v>
      </c>
      <c r="N26" s="20">
        <f t="shared" si="1"/>
        <v>100</v>
      </c>
      <c r="O26" s="22">
        <v>385011</v>
      </c>
      <c r="P26" s="32">
        <f t="shared" si="2"/>
        <v>0</v>
      </c>
      <c r="Q26" s="10">
        <v>385011</v>
      </c>
      <c r="R26" s="26">
        <f t="shared" si="3"/>
        <v>100</v>
      </c>
      <c r="S26" s="34">
        <v>385011</v>
      </c>
      <c r="T26" s="19">
        <f t="shared" si="4"/>
        <v>0</v>
      </c>
    </row>
    <row r="27" spans="1:20" s="1" customFormat="1" ht="60" customHeight="1">
      <c r="A27" s="36">
        <v>5</v>
      </c>
      <c r="B27" s="4" t="s">
        <v>11</v>
      </c>
      <c r="C27" s="19">
        <v>165318</v>
      </c>
      <c r="D27" s="10">
        <v>165318</v>
      </c>
      <c r="E27" s="20">
        <f t="shared" si="8"/>
        <v>100</v>
      </c>
      <c r="F27" s="22">
        <v>165318</v>
      </c>
      <c r="G27" s="32">
        <f t="shared" si="9"/>
        <v>0</v>
      </c>
      <c r="H27" s="10">
        <v>158051</v>
      </c>
      <c r="I27" s="20">
        <f t="shared" si="10"/>
        <v>95.604229424503089</v>
      </c>
      <c r="J27" s="22">
        <v>158051</v>
      </c>
      <c r="K27" s="32">
        <f t="shared" si="0"/>
        <v>0</v>
      </c>
      <c r="L27" s="19">
        <v>914044</v>
      </c>
      <c r="M27" s="10">
        <v>680798</v>
      </c>
      <c r="N27" s="20">
        <f t="shared" si="1"/>
        <v>74.48197242145892</v>
      </c>
      <c r="O27" s="22">
        <v>680798</v>
      </c>
      <c r="P27" s="32">
        <f t="shared" si="2"/>
        <v>0</v>
      </c>
      <c r="Q27" s="10">
        <v>680798</v>
      </c>
      <c r="R27" s="26">
        <f t="shared" si="3"/>
        <v>74.48197242145892</v>
      </c>
      <c r="S27" s="34">
        <v>680798</v>
      </c>
      <c r="T27" s="19">
        <f t="shared" si="4"/>
        <v>0</v>
      </c>
    </row>
    <row r="28" spans="1:20" s="1" customFormat="1" ht="60" customHeight="1">
      <c r="A28" s="37">
        <v>6</v>
      </c>
      <c r="B28" s="38" t="s">
        <v>13</v>
      </c>
      <c r="C28" s="19">
        <v>115302</v>
      </c>
      <c r="D28" s="10">
        <v>115302</v>
      </c>
      <c r="E28" s="20">
        <f t="shared" si="8"/>
        <v>100</v>
      </c>
      <c r="F28" s="22">
        <v>115302</v>
      </c>
      <c r="G28" s="32">
        <f t="shared" si="9"/>
        <v>0</v>
      </c>
      <c r="H28" s="10">
        <v>115302</v>
      </c>
      <c r="I28" s="20">
        <f t="shared" si="10"/>
        <v>100</v>
      </c>
      <c r="J28" s="22">
        <v>115302</v>
      </c>
      <c r="K28" s="32">
        <f t="shared" si="0"/>
        <v>0</v>
      </c>
      <c r="L28" s="19">
        <v>637507</v>
      </c>
      <c r="M28" s="10">
        <v>637507</v>
      </c>
      <c r="N28" s="20">
        <f t="shared" si="1"/>
        <v>100</v>
      </c>
      <c r="O28" s="22">
        <v>637507</v>
      </c>
      <c r="P28" s="32">
        <f t="shared" si="2"/>
        <v>0</v>
      </c>
      <c r="Q28" s="28">
        <v>522810</v>
      </c>
      <c r="R28" s="26">
        <f t="shared" si="3"/>
        <v>82.008511279091834</v>
      </c>
      <c r="S28" s="35">
        <v>522810</v>
      </c>
      <c r="T28" s="19">
        <f t="shared" si="4"/>
        <v>0</v>
      </c>
    </row>
    <row r="29" spans="1:20" s="1" customFormat="1" ht="60" customHeight="1">
      <c r="A29" s="36">
        <v>7</v>
      </c>
      <c r="B29" s="4" t="s">
        <v>15</v>
      </c>
      <c r="C29" s="19">
        <v>20532</v>
      </c>
      <c r="D29" s="10">
        <v>20532</v>
      </c>
      <c r="E29" s="20">
        <f t="shared" si="8"/>
        <v>100</v>
      </c>
      <c r="F29" s="22">
        <v>20532</v>
      </c>
      <c r="G29" s="32">
        <f t="shared" si="9"/>
        <v>0</v>
      </c>
      <c r="H29" s="10">
        <v>20532</v>
      </c>
      <c r="I29" s="20">
        <f t="shared" si="10"/>
        <v>100</v>
      </c>
      <c r="J29" s="22">
        <v>20532</v>
      </c>
      <c r="K29" s="32">
        <f t="shared" si="0"/>
        <v>0</v>
      </c>
      <c r="L29" s="19">
        <v>113523</v>
      </c>
      <c r="M29" s="10">
        <v>16480</v>
      </c>
      <c r="N29" s="23">
        <f t="shared" si="1"/>
        <v>14.516882041524626</v>
      </c>
      <c r="O29" s="22">
        <v>16480</v>
      </c>
      <c r="P29" s="32">
        <f t="shared" si="2"/>
        <v>0</v>
      </c>
      <c r="Q29" s="10">
        <v>16480</v>
      </c>
      <c r="R29" s="24">
        <f t="shared" si="3"/>
        <v>14.516882041524626</v>
      </c>
      <c r="S29" s="34">
        <v>16480</v>
      </c>
      <c r="T29" s="19">
        <f t="shared" si="4"/>
        <v>0</v>
      </c>
    </row>
    <row r="30" spans="1:20" s="1" customFormat="1" ht="60" customHeight="1">
      <c r="A30" s="37">
        <v>8</v>
      </c>
      <c r="B30" s="4" t="s">
        <v>16</v>
      </c>
      <c r="C30" s="19">
        <v>278707</v>
      </c>
      <c r="D30" s="10">
        <v>278707</v>
      </c>
      <c r="E30" s="20">
        <f t="shared" si="8"/>
        <v>100</v>
      </c>
      <c r="F30" s="22">
        <v>278707</v>
      </c>
      <c r="G30" s="32">
        <f t="shared" si="9"/>
        <v>0</v>
      </c>
      <c r="H30" s="10">
        <v>101749</v>
      </c>
      <c r="I30" s="23">
        <f t="shared" si="10"/>
        <v>36.50751506061922</v>
      </c>
      <c r="J30" s="22">
        <v>101749</v>
      </c>
      <c r="K30" s="32">
        <f t="shared" si="0"/>
        <v>0</v>
      </c>
      <c r="L30" s="19">
        <v>1540968</v>
      </c>
      <c r="M30" s="10">
        <v>187439</v>
      </c>
      <c r="N30" s="23">
        <f t="shared" si="1"/>
        <v>12.16371787084482</v>
      </c>
      <c r="O30" s="22">
        <v>180939</v>
      </c>
      <c r="P30" s="32">
        <f t="shared" si="2"/>
        <v>6500</v>
      </c>
      <c r="Q30" s="10">
        <v>187439</v>
      </c>
      <c r="R30" s="24">
        <f t="shared" si="3"/>
        <v>12.16371787084482</v>
      </c>
      <c r="S30" s="34">
        <v>162086</v>
      </c>
      <c r="T30" s="19">
        <f t="shared" si="4"/>
        <v>25353</v>
      </c>
    </row>
    <row r="31" spans="1:20" s="1" customFormat="1" ht="60" customHeight="1">
      <c r="A31" s="36">
        <v>9</v>
      </c>
      <c r="B31" s="4" t="s">
        <v>17</v>
      </c>
      <c r="C31" s="19">
        <v>20713</v>
      </c>
      <c r="D31" s="10">
        <v>20713</v>
      </c>
      <c r="E31" s="20">
        <f t="shared" si="8"/>
        <v>100</v>
      </c>
      <c r="F31" s="22">
        <v>20713</v>
      </c>
      <c r="G31" s="32">
        <f t="shared" si="9"/>
        <v>0</v>
      </c>
      <c r="H31" s="10">
        <v>16966</v>
      </c>
      <c r="I31" s="20">
        <f t="shared" si="10"/>
        <v>81.90991164968861</v>
      </c>
      <c r="J31" s="22">
        <v>16966</v>
      </c>
      <c r="K31" s="32">
        <f t="shared" si="0"/>
        <v>0</v>
      </c>
      <c r="L31" s="19">
        <v>114522</v>
      </c>
      <c r="M31" s="10">
        <v>61774</v>
      </c>
      <c r="N31" s="21">
        <f t="shared" si="1"/>
        <v>53.940727545799064</v>
      </c>
      <c r="O31" s="22">
        <v>61774</v>
      </c>
      <c r="P31" s="32">
        <f t="shared" si="2"/>
        <v>0</v>
      </c>
      <c r="Q31" s="10">
        <v>61774</v>
      </c>
      <c r="R31" s="13">
        <f t="shared" si="3"/>
        <v>53.940727545799064</v>
      </c>
      <c r="S31" s="34">
        <v>61774</v>
      </c>
      <c r="T31" s="19">
        <f t="shared" si="4"/>
        <v>0</v>
      </c>
    </row>
    <row r="32" spans="1:20" s="1" customFormat="1" ht="60" customHeight="1">
      <c r="A32" s="37">
        <v>10</v>
      </c>
      <c r="B32" s="4" t="s">
        <v>18</v>
      </c>
      <c r="C32" s="19">
        <v>39372</v>
      </c>
      <c r="D32" s="10">
        <v>39372</v>
      </c>
      <c r="E32" s="20">
        <f t="shared" si="8"/>
        <v>100</v>
      </c>
      <c r="F32" s="22">
        <v>39372</v>
      </c>
      <c r="G32" s="32">
        <f t="shared" si="9"/>
        <v>0</v>
      </c>
      <c r="H32" s="10">
        <v>39372</v>
      </c>
      <c r="I32" s="20">
        <f t="shared" si="10"/>
        <v>100</v>
      </c>
      <c r="J32" s="22">
        <v>39372</v>
      </c>
      <c r="K32" s="32">
        <f t="shared" si="0"/>
        <v>0</v>
      </c>
      <c r="L32" s="19">
        <v>209561</v>
      </c>
      <c r="M32" s="10">
        <v>209561</v>
      </c>
      <c r="N32" s="20">
        <f t="shared" si="1"/>
        <v>100</v>
      </c>
      <c r="O32" s="22">
        <v>209561</v>
      </c>
      <c r="P32" s="32">
        <f t="shared" si="2"/>
        <v>0</v>
      </c>
      <c r="Q32" s="10">
        <v>209561</v>
      </c>
      <c r="R32" s="26">
        <f t="shared" si="3"/>
        <v>100</v>
      </c>
      <c r="S32" s="34">
        <v>209561</v>
      </c>
      <c r="T32" s="19">
        <f t="shared" si="4"/>
        <v>0</v>
      </c>
    </row>
    <row r="33" spans="1:21" s="1" customFormat="1" ht="60" customHeight="1">
      <c r="A33" s="36">
        <v>11</v>
      </c>
      <c r="B33" s="4" t="s">
        <v>19</v>
      </c>
      <c r="C33" s="19">
        <v>11986</v>
      </c>
      <c r="D33" s="10">
        <v>11986</v>
      </c>
      <c r="E33" s="20">
        <f t="shared" si="8"/>
        <v>100</v>
      </c>
      <c r="F33" s="22">
        <v>11986</v>
      </c>
      <c r="G33" s="32">
        <f t="shared" si="9"/>
        <v>0</v>
      </c>
      <c r="H33" s="10">
        <v>10262</v>
      </c>
      <c r="I33" s="20">
        <f t="shared" si="10"/>
        <v>85.616552644752204</v>
      </c>
      <c r="J33" s="22">
        <v>10262</v>
      </c>
      <c r="K33" s="32">
        <f t="shared" si="0"/>
        <v>0</v>
      </c>
      <c r="L33" s="19">
        <v>11986</v>
      </c>
      <c r="M33" s="10">
        <v>8216</v>
      </c>
      <c r="N33" s="21">
        <f t="shared" si="1"/>
        <v>68.546637744034712</v>
      </c>
      <c r="O33" s="22">
        <v>8216</v>
      </c>
      <c r="P33" s="32">
        <f t="shared" si="2"/>
        <v>0</v>
      </c>
      <c r="Q33" s="10">
        <v>8216</v>
      </c>
      <c r="R33" s="13">
        <f t="shared" si="3"/>
        <v>68.546637744034712</v>
      </c>
      <c r="S33" s="34">
        <v>8216</v>
      </c>
      <c r="T33" s="19">
        <f t="shared" si="4"/>
        <v>0</v>
      </c>
    </row>
    <row r="34" spans="1:21" s="1" customFormat="1" ht="60" customHeight="1">
      <c r="A34" s="37">
        <v>12</v>
      </c>
      <c r="B34" s="4" t="s">
        <v>20</v>
      </c>
      <c r="C34" s="19">
        <v>33423</v>
      </c>
      <c r="D34" s="10">
        <v>33423</v>
      </c>
      <c r="E34" s="20">
        <f t="shared" si="8"/>
        <v>100</v>
      </c>
      <c r="F34" s="22">
        <v>33423</v>
      </c>
      <c r="G34" s="32">
        <f t="shared" si="9"/>
        <v>0</v>
      </c>
      <c r="H34" s="10">
        <v>33423</v>
      </c>
      <c r="I34" s="20">
        <f t="shared" si="10"/>
        <v>100</v>
      </c>
      <c r="J34" s="22">
        <v>33423</v>
      </c>
      <c r="K34" s="32">
        <f t="shared" si="0"/>
        <v>0</v>
      </c>
      <c r="L34" s="19">
        <v>184797</v>
      </c>
      <c r="M34" s="10">
        <v>184797</v>
      </c>
      <c r="N34" s="20">
        <f t="shared" si="1"/>
        <v>100</v>
      </c>
      <c r="O34" s="22">
        <v>184797</v>
      </c>
      <c r="P34" s="32">
        <f t="shared" si="2"/>
        <v>0</v>
      </c>
      <c r="Q34" s="10">
        <v>184797</v>
      </c>
      <c r="R34" s="26">
        <f t="shared" si="3"/>
        <v>100</v>
      </c>
      <c r="S34" s="34">
        <v>184797</v>
      </c>
      <c r="T34" s="19">
        <f t="shared" si="4"/>
        <v>0</v>
      </c>
    </row>
    <row r="35" spans="1:21" s="1" customFormat="1" ht="60" customHeight="1">
      <c r="A35" s="37">
        <v>13</v>
      </c>
      <c r="B35" s="4" t="s">
        <v>21</v>
      </c>
      <c r="C35" s="19">
        <v>13217</v>
      </c>
      <c r="D35" s="10">
        <v>13217</v>
      </c>
      <c r="E35" s="20">
        <f t="shared" si="8"/>
        <v>100</v>
      </c>
      <c r="F35" s="22">
        <v>13217</v>
      </c>
      <c r="G35" s="32">
        <f t="shared" si="9"/>
        <v>0</v>
      </c>
      <c r="H35" s="10">
        <v>13217</v>
      </c>
      <c r="I35" s="20">
        <f t="shared" si="10"/>
        <v>100</v>
      </c>
      <c r="J35" s="22">
        <v>13217</v>
      </c>
      <c r="K35" s="32">
        <f t="shared" si="0"/>
        <v>0</v>
      </c>
      <c r="L35" s="19">
        <v>46000</v>
      </c>
      <c r="M35" s="10">
        <v>46000</v>
      </c>
      <c r="N35" s="20">
        <f t="shared" si="1"/>
        <v>100</v>
      </c>
      <c r="O35" s="22">
        <v>46000</v>
      </c>
      <c r="P35" s="32">
        <f t="shared" si="2"/>
        <v>0</v>
      </c>
      <c r="Q35" s="10">
        <v>46000</v>
      </c>
      <c r="R35" s="26">
        <f t="shared" si="3"/>
        <v>100</v>
      </c>
      <c r="S35" s="34">
        <v>46000</v>
      </c>
      <c r="T35" s="19">
        <f t="shared" si="4"/>
        <v>0</v>
      </c>
    </row>
    <row r="36" spans="1:21" s="1" customFormat="1" ht="60" customHeight="1">
      <c r="A36" s="36">
        <v>14</v>
      </c>
      <c r="B36" s="4" t="s">
        <v>55</v>
      </c>
      <c r="C36" s="19">
        <v>32736</v>
      </c>
      <c r="D36" s="10">
        <v>32736</v>
      </c>
      <c r="E36" s="20">
        <f t="shared" si="8"/>
        <v>100</v>
      </c>
      <c r="F36" s="22">
        <v>32736</v>
      </c>
      <c r="G36" s="32">
        <f t="shared" si="9"/>
        <v>0</v>
      </c>
      <c r="H36" s="10">
        <v>32736</v>
      </c>
      <c r="I36" s="20">
        <f t="shared" si="10"/>
        <v>100</v>
      </c>
      <c r="J36" s="22">
        <v>32736</v>
      </c>
      <c r="K36" s="32">
        <f t="shared" si="0"/>
        <v>0</v>
      </c>
      <c r="L36" s="19">
        <v>117723</v>
      </c>
      <c r="M36" s="10">
        <v>117723</v>
      </c>
      <c r="N36" s="20">
        <f t="shared" si="1"/>
        <v>100</v>
      </c>
      <c r="O36" s="22">
        <v>117723</v>
      </c>
      <c r="P36" s="32">
        <f t="shared" si="2"/>
        <v>0</v>
      </c>
      <c r="Q36" s="10">
        <v>117723</v>
      </c>
      <c r="R36" s="26">
        <f t="shared" si="3"/>
        <v>100</v>
      </c>
      <c r="S36" s="34">
        <v>117723</v>
      </c>
      <c r="T36" s="19">
        <f t="shared" si="4"/>
        <v>0</v>
      </c>
    </row>
    <row r="37" spans="1:21" s="1" customFormat="1" ht="47.25" customHeight="1">
      <c r="A37" s="48" t="s">
        <v>30</v>
      </c>
      <c r="B37" s="48"/>
      <c r="C37" s="19"/>
      <c r="D37" s="10"/>
      <c r="E37" s="20"/>
      <c r="F37" s="22"/>
      <c r="G37" s="32"/>
      <c r="H37" s="10"/>
      <c r="I37" s="20"/>
      <c r="J37" s="22"/>
      <c r="K37" s="32"/>
      <c r="L37" s="19"/>
      <c r="M37" s="10"/>
      <c r="N37" s="21"/>
      <c r="O37" s="22"/>
      <c r="P37" s="32"/>
      <c r="Q37" s="10"/>
      <c r="R37" s="13"/>
      <c r="S37" s="34"/>
      <c r="T37" s="19"/>
    </row>
    <row r="38" spans="1:21" s="1" customFormat="1" ht="67.5" customHeight="1">
      <c r="A38" s="36">
        <v>1</v>
      </c>
      <c r="B38" s="39" t="s">
        <v>22</v>
      </c>
      <c r="C38" s="10">
        <v>1405</v>
      </c>
      <c r="D38" s="10">
        <v>1405</v>
      </c>
      <c r="E38" s="20">
        <f>D38/C38*100</f>
        <v>100</v>
      </c>
      <c r="F38" s="22">
        <v>1405</v>
      </c>
      <c r="G38" s="32">
        <f>D38-F38</f>
        <v>0</v>
      </c>
      <c r="H38" s="10">
        <v>1405</v>
      </c>
      <c r="I38" s="20">
        <f>H38/C38*100</f>
        <v>100</v>
      </c>
      <c r="J38" s="22">
        <v>1405</v>
      </c>
      <c r="K38" s="32">
        <f t="shared" si="0"/>
        <v>0</v>
      </c>
      <c r="L38" s="19">
        <v>7799</v>
      </c>
      <c r="M38" s="10">
        <v>2133</v>
      </c>
      <c r="N38" s="23">
        <f t="shared" si="1"/>
        <v>27.349660212847798</v>
      </c>
      <c r="O38" s="22">
        <v>2133</v>
      </c>
      <c r="P38" s="32">
        <f t="shared" si="2"/>
        <v>0</v>
      </c>
      <c r="Q38" s="10">
        <v>1918</v>
      </c>
      <c r="R38" s="24">
        <f t="shared" si="3"/>
        <v>24.592896525195538</v>
      </c>
      <c r="S38" s="34">
        <v>1918</v>
      </c>
      <c r="T38" s="19">
        <f t="shared" si="4"/>
        <v>0</v>
      </c>
    </row>
    <row r="39" spans="1:21" ht="66" customHeight="1">
      <c r="A39" s="36">
        <v>2</v>
      </c>
      <c r="B39" s="39" t="s">
        <v>23</v>
      </c>
      <c r="C39" s="10">
        <v>2162</v>
      </c>
      <c r="D39" s="27">
        <v>2162</v>
      </c>
      <c r="E39" s="20">
        <f>D39/C39*100</f>
        <v>100</v>
      </c>
      <c r="F39" s="22">
        <v>2162</v>
      </c>
      <c r="G39" s="32">
        <f>D39-F39</f>
        <v>0</v>
      </c>
      <c r="H39" s="27">
        <v>2162</v>
      </c>
      <c r="I39" s="20">
        <f>H39/C39*100</f>
        <v>100</v>
      </c>
      <c r="J39" s="22">
        <v>2162</v>
      </c>
      <c r="K39" s="32">
        <f t="shared" si="0"/>
        <v>0</v>
      </c>
      <c r="L39" s="11">
        <v>12000</v>
      </c>
      <c r="M39" s="27">
        <v>0</v>
      </c>
      <c r="N39" s="23">
        <f t="shared" si="1"/>
        <v>0</v>
      </c>
      <c r="O39" s="22">
        <v>0</v>
      </c>
      <c r="P39" s="32">
        <f t="shared" si="2"/>
        <v>0</v>
      </c>
      <c r="Q39" s="27">
        <v>0</v>
      </c>
      <c r="R39" s="24">
        <f t="shared" si="3"/>
        <v>0</v>
      </c>
      <c r="S39" s="34">
        <v>0</v>
      </c>
      <c r="T39" s="19">
        <f t="shared" si="4"/>
        <v>0</v>
      </c>
      <c r="U39" t="s">
        <v>25</v>
      </c>
    </row>
    <row r="40" spans="1:21" s="1" customFormat="1" ht="60" customHeight="1">
      <c r="A40" s="36">
        <v>3</v>
      </c>
      <c r="B40" s="4" t="s">
        <v>24</v>
      </c>
      <c r="C40" s="19">
        <v>3530</v>
      </c>
      <c r="D40" s="10">
        <v>3530</v>
      </c>
      <c r="E40" s="20">
        <f>D40/C40*100</f>
        <v>100</v>
      </c>
      <c r="F40" s="22">
        <v>3530</v>
      </c>
      <c r="G40" s="32">
        <f>D40-F40</f>
        <v>0</v>
      </c>
      <c r="H40" s="10">
        <v>3530</v>
      </c>
      <c r="I40" s="20">
        <f>H40/C40*100</f>
        <v>100</v>
      </c>
      <c r="J40" s="22">
        <v>3530</v>
      </c>
      <c r="K40" s="32">
        <f t="shared" si="0"/>
        <v>0</v>
      </c>
      <c r="L40" s="19">
        <v>19594</v>
      </c>
      <c r="M40" s="10">
        <v>19594</v>
      </c>
      <c r="N40" s="20">
        <f t="shared" si="1"/>
        <v>100</v>
      </c>
      <c r="O40" s="22">
        <v>19594</v>
      </c>
      <c r="P40" s="32">
        <f t="shared" si="2"/>
        <v>0</v>
      </c>
      <c r="Q40" s="10">
        <v>19594</v>
      </c>
      <c r="R40" s="26">
        <f t="shared" si="3"/>
        <v>100</v>
      </c>
      <c r="S40" s="34">
        <v>19594</v>
      </c>
      <c r="T40" s="19">
        <f t="shared" si="4"/>
        <v>0</v>
      </c>
    </row>
    <row r="41" spans="1:21" s="3" customFormat="1" ht="60" customHeight="1">
      <c r="A41" s="45" t="s">
        <v>1</v>
      </c>
      <c r="B41" s="45"/>
      <c r="C41" s="6">
        <f>SUM(C5:C40)</f>
        <v>25354117</v>
      </c>
      <c r="D41" s="7">
        <f>SUM(D5:D40)</f>
        <v>25354117</v>
      </c>
      <c r="E41" s="8">
        <f>D41/C41*100</f>
        <v>100</v>
      </c>
      <c r="F41" s="9">
        <f>SUM(F5:F40)</f>
        <v>25354117</v>
      </c>
      <c r="G41" s="9">
        <f>SUM(G5:G40)</f>
        <v>0</v>
      </c>
      <c r="H41" s="7">
        <f>SUM(H5:H40)</f>
        <v>24534216</v>
      </c>
      <c r="I41" s="20">
        <f>H41/C41*100</f>
        <v>96.766201717851189</v>
      </c>
      <c r="J41" s="9">
        <f>SUM(J5:J40)</f>
        <v>24534216</v>
      </c>
      <c r="K41" s="9">
        <f>SUM(K5:K40)</f>
        <v>0</v>
      </c>
      <c r="L41" s="7">
        <f>SUM(L5:L40)</f>
        <v>119818579</v>
      </c>
      <c r="M41" s="28">
        <f>SUM(M5:M40)</f>
        <v>100538898</v>
      </c>
      <c r="N41" s="30">
        <f>M41/L41*100</f>
        <v>83.90927253443725</v>
      </c>
      <c r="O41" s="12">
        <f>SUM(O5:O40)</f>
        <v>97596453</v>
      </c>
      <c r="P41" s="12">
        <f>SUM(P5:P40)</f>
        <v>2942445</v>
      </c>
      <c r="Q41" s="29">
        <f>SUM(Q5:Q40)</f>
        <v>98897733</v>
      </c>
      <c r="R41" s="26">
        <f>Q41/L41*100</f>
        <v>82.539564252385262</v>
      </c>
      <c r="S41" s="35">
        <f>SUM(S5:S40)</f>
        <v>95936435</v>
      </c>
      <c r="T41" s="11">
        <f>SUM(T5:T40)</f>
        <v>2961298</v>
      </c>
      <c r="U41" s="1"/>
    </row>
    <row r="43" spans="1:21">
      <c r="B43" s="40" t="s">
        <v>31</v>
      </c>
    </row>
    <row r="44" spans="1:21">
      <c r="M44" s="18"/>
      <c r="N44" t="s">
        <v>25</v>
      </c>
    </row>
    <row r="46" spans="1:21">
      <c r="H46" t="s">
        <v>25</v>
      </c>
    </row>
    <row r="47" spans="1:21">
      <c r="H47" t="s">
        <v>25</v>
      </c>
    </row>
  </sheetData>
  <mergeCells count="27">
    <mergeCell ref="P2:P3"/>
    <mergeCell ref="T2:T3"/>
    <mergeCell ref="S2:S3"/>
    <mergeCell ref="A1:T1"/>
    <mergeCell ref="F2:F3"/>
    <mergeCell ref="G2:G3"/>
    <mergeCell ref="J2:J3"/>
    <mergeCell ref="K2:K3"/>
    <mergeCell ref="O2:O3"/>
    <mergeCell ref="N2:N3"/>
    <mergeCell ref="R2:R3"/>
    <mergeCell ref="M2:M3"/>
    <mergeCell ref="Q2:Q3"/>
    <mergeCell ref="C2:C3"/>
    <mergeCell ref="L2:L3"/>
    <mergeCell ref="D2:D3"/>
    <mergeCell ref="E2:E3"/>
    <mergeCell ref="H2:H3"/>
    <mergeCell ref="I2:I3"/>
    <mergeCell ref="A41:B41"/>
    <mergeCell ref="A2:A3"/>
    <mergeCell ref="B2:B3"/>
    <mergeCell ref="A37:B37"/>
    <mergeCell ref="A17:B17"/>
    <mergeCell ref="A22:B22"/>
    <mergeCell ref="A4:B4"/>
    <mergeCell ref="A9:B9"/>
  </mergeCells>
  <pageMargins left="0.39370078740157483" right="0.19685039370078741" top="0.59055118110236227" bottom="0.19685039370078741" header="0.31496062992125984" footer="0.31496062992125984"/>
  <pageSetup scale="30" orientation="portrait" horizontalDpi="4294967293" verticalDpi="4294967293" r:id="rId1"/>
  <ignoredErrors>
    <ignoredError sqref="N41 E41 R41 I41" formula="1"/>
    <ignoredError sqref="C41 H4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>
      <selection activeCell="Q14" sqref="Q13:Q1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VC as on 04.12.2017</vt:lpstr>
      <vt:lpstr>Sheet2</vt:lpstr>
      <vt:lpstr>Sheet3</vt:lpstr>
      <vt:lpstr>'VC as on 04.12.2017'!Print_Area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2017-12-04T07:42:55Z</dcterms:modified>
</cp:coreProperties>
</file>